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рамаренко\Видатки 2026\"/>
    </mc:Choice>
  </mc:AlternateContent>
  <bookViews>
    <workbookView xWindow="0" yWindow="0" windowWidth="23016" windowHeight="8772" firstSheet="3" activeTab="4"/>
  </bookViews>
  <sheets>
    <sheet name="січень 2026" sheetId="2" r:id="rId1"/>
    <sheet name="лютий 2026" sheetId="5" r:id="rId2"/>
    <sheet name="березень 2026" sheetId="6" r:id="rId3"/>
    <sheet name="квітень 2026" sheetId="7" r:id="rId4"/>
    <sheet name="травень 2026" sheetId="8" r:id="rId5"/>
    <sheet name="червень 2026 " sheetId="9" r:id="rId6"/>
    <sheet name="липень 2026" sheetId="10" r:id="rId7"/>
    <sheet name="серпень 2026 " sheetId="11" r:id="rId8"/>
    <sheet name="вересень 2026" sheetId="12" r:id="rId9"/>
    <sheet name="жовтень 2026" sheetId="13" r:id="rId10"/>
    <sheet name="листопад 2026" sheetId="14" r:id="rId11"/>
    <sheet name="грудень 2026" sheetId="15" r:id="rId12"/>
    <sheet name="рік 2026" sheetId="1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2" l="1"/>
  <c r="Q26" i="7" l="1"/>
  <c r="Y30" i="16" l="1"/>
  <c r="O10" i="16" l="1"/>
  <c r="O12" i="16"/>
  <c r="N10" i="16" l="1"/>
  <c r="L20" i="16" l="1"/>
  <c r="L50" i="7" l="1"/>
  <c r="V32" i="16" l="1"/>
  <c r="V33" i="16"/>
  <c r="V34" i="16"/>
  <c r="V35" i="16"/>
  <c r="V36" i="16"/>
  <c r="V37" i="16"/>
  <c r="V38" i="16"/>
  <c r="V39" i="16"/>
  <c r="V40" i="16"/>
  <c r="V41" i="16"/>
  <c r="V42" i="16"/>
  <c r="V43" i="16"/>
  <c r="V44" i="16"/>
  <c r="V45" i="16"/>
  <c r="V46" i="16"/>
  <c r="V47" i="16"/>
  <c r="V48" i="16"/>
  <c r="V49" i="16"/>
  <c r="V50" i="16"/>
  <c r="V52" i="16"/>
  <c r="V53" i="16"/>
  <c r="V54" i="16"/>
  <c r="V57" i="16"/>
  <c r="V59" i="16"/>
  <c r="V60" i="16"/>
  <c r="V61" i="16"/>
  <c r="V62" i="16"/>
  <c r="V67" i="16"/>
  <c r="U30" i="16"/>
  <c r="U32" i="16"/>
  <c r="U33" i="16"/>
  <c r="U34" i="16"/>
  <c r="U35" i="16"/>
  <c r="U36" i="16"/>
  <c r="U37" i="16"/>
  <c r="U38" i="16"/>
  <c r="U39" i="16"/>
  <c r="U40" i="16"/>
  <c r="U41" i="16"/>
  <c r="U42" i="16"/>
  <c r="U43" i="16"/>
  <c r="U44" i="16"/>
  <c r="U45" i="16"/>
  <c r="U46" i="16"/>
  <c r="U47" i="16"/>
  <c r="U48" i="16"/>
  <c r="U49" i="16"/>
  <c r="U52" i="16"/>
  <c r="U53" i="16"/>
  <c r="U54" i="16"/>
  <c r="U57" i="16"/>
  <c r="U59" i="16"/>
  <c r="U60" i="16"/>
  <c r="U61" i="16"/>
  <c r="U62" i="16"/>
  <c r="U67" i="16"/>
  <c r="T30" i="16"/>
  <c r="T32" i="16"/>
  <c r="T33" i="16"/>
  <c r="T34" i="16"/>
  <c r="T35" i="16"/>
  <c r="T36" i="16"/>
  <c r="T37" i="16"/>
  <c r="T38" i="16"/>
  <c r="T39" i="16"/>
  <c r="T40" i="16"/>
  <c r="T41" i="16"/>
  <c r="T42" i="16"/>
  <c r="T43" i="16"/>
  <c r="T44" i="16"/>
  <c r="T45" i="16"/>
  <c r="T46" i="16"/>
  <c r="T47" i="16"/>
  <c r="T48" i="16"/>
  <c r="T49" i="16"/>
  <c r="T52" i="16"/>
  <c r="T53" i="16"/>
  <c r="T54" i="16"/>
  <c r="T57" i="16"/>
  <c r="T59" i="16"/>
  <c r="T60" i="16"/>
  <c r="T61" i="16"/>
  <c r="T62" i="16"/>
  <c r="T67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2" i="16"/>
  <c r="S53" i="16"/>
  <c r="S54" i="16"/>
  <c r="S57" i="16"/>
  <c r="S59" i="16"/>
  <c r="S60" i="16"/>
  <c r="S61" i="16"/>
  <c r="S62" i="16"/>
  <c r="S67" i="16"/>
  <c r="R32" i="16"/>
  <c r="R33" i="16"/>
  <c r="R34" i="16"/>
  <c r="R35" i="16"/>
  <c r="R36" i="16"/>
  <c r="R37" i="16"/>
  <c r="R38" i="16"/>
  <c r="R39" i="16"/>
  <c r="R40" i="16"/>
  <c r="R41" i="16"/>
  <c r="R42" i="16"/>
  <c r="R43" i="16"/>
  <c r="R44" i="16"/>
  <c r="R45" i="16"/>
  <c r="R46" i="16"/>
  <c r="R47" i="16"/>
  <c r="R48" i="16"/>
  <c r="R49" i="16"/>
  <c r="R52" i="16"/>
  <c r="R53" i="16"/>
  <c r="R54" i="16"/>
  <c r="R57" i="16"/>
  <c r="R59" i="16"/>
  <c r="R60" i="16"/>
  <c r="R61" i="16"/>
  <c r="R62" i="16"/>
  <c r="R67" i="16"/>
  <c r="Q32" i="16"/>
  <c r="Q33" i="16"/>
  <c r="Q34" i="16"/>
  <c r="Q35" i="16"/>
  <c r="Q36" i="16"/>
  <c r="Q37" i="16"/>
  <c r="Q38" i="16"/>
  <c r="Q39" i="16"/>
  <c r="Q40" i="16"/>
  <c r="Q41" i="16"/>
  <c r="Q42" i="16"/>
  <c r="Q43" i="16"/>
  <c r="Q44" i="16"/>
  <c r="Q45" i="16"/>
  <c r="Q46" i="16"/>
  <c r="Q47" i="16"/>
  <c r="Q48" i="16"/>
  <c r="Q49" i="16"/>
  <c r="Q52" i="16"/>
  <c r="Q53" i="16"/>
  <c r="Q54" i="16"/>
  <c r="Q57" i="16"/>
  <c r="Q59" i="16"/>
  <c r="Q60" i="16"/>
  <c r="Q61" i="16"/>
  <c r="Q62" i="16"/>
  <c r="Q67" i="16"/>
  <c r="P32" i="16"/>
  <c r="P33" i="16"/>
  <c r="P34" i="16"/>
  <c r="P35" i="16"/>
  <c r="P36" i="16"/>
  <c r="P37" i="16"/>
  <c r="P38" i="16"/>
  <c r="P39" i="16"/>
  <c r="P40" i="16"/>
  <c r="P41" i="16"/>
  <c r="P42" i="16"/>
  <c r="P43" i="16"/>
  <c r="P44" i="16"/>
  <c r="P45" i="16"/>
  <c r="P46" i="16"/>
  <c r="P47" i="16"/>
  <c r="P48" i="16"/>
  <c r="P49" i="16"/>
  <c r="P52" i="16"/>
  <c r="P53" i="16"/>
  <c r="P54" i="16"/>
  <c r="P57" i="16"/>
  <c r="P59" i="16"/>
  <c r="P60" i="16"/>
  <c r="P61" i="16"/>
  <c r="P62" i="16"/>
  <c r="P67" i="16"/>
  <c r="O32" i="16"/>
  <c r="O33" i="16"/>
  <c r="O34" i="16"/>
  <c r="O35" i="16"/>
  <c r="O36" i="16"/>
  <c r="O37" i="16"/>
  <c r="O38" i="16"/>
  <c r="O39" i="16"/>
  <c r="O40" i="16"/>
  <c r="O41" i="16"/>
  <c r="O42" i="16"/>
  <c r="O43" i="16"/>
  <c r="O44" i="16"/>
  <c r="O45" i="16"/>
  <c r="O46" i="16"/>
  <c r="O47" i="16"/>
  <c r="O48" i="16"/>
  <c r="O49" i="16"/>
  <c r="O52" i="16"/>
  <c r="O53" i="16"/>
  <c r="O54" i="16"/>
  <c r="O57" i="16"/>
  <c r="O59" i="16"/>
  <c r="O60" i="16"/>
  <c r="O61" i="16"/>
  <c r="O62" i="16"/>
  <c r="O67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2" i="16"/>
  <c r="N53" i="16"/>
  <c r="N54" i="16"/>
  <c r="N57" i="16"/>
  <c r="N59" i="16"/>
  <c r="N60" i="16"/>
  <c r="N61" i="16"/>
  <c r="N62" i="16"/>
  <c r="N67" i="16"/>
  <c r="M32" i="16"/>
  <c r="M33" i="16"/>
  <c r="M34" i="16"/>
  <c r="M35" i="16"/>
  <c r="M36" i="16"/>
  <c r="M37" i="16"/>
  <c r="M38" i="16"/>
  <c r="M39" i="16"/>
  <c r="M40" i="16"/>
  <c r="M41" i="16"/>
  <c r="M42" i="16"/>
  <c r="M43" i="16"/>
  <c r="M44" i="16"/>
  <c r="M45" i="16"/>
  <c r="M46" i="16"/>
  <c r="M47" i="16"/>
  <c r="M48" i="16"/>
  <c r="M49" i="16"/>
  <c r="M52" i="16"/>
  <c r="M53" i="16"/>
  <c r="M54" i="16"/>
  <c r="M57" i="16"/>
  <c r="M59" i="16"/>
  <c r="M60" i="16"/>
  <c r="M61" i="16"/>
  <c r="M62" i="16"/>
  <c r="M67" i="16"/>
  <c r="L32" i="16"/>
  <c r="L33" i="16"/>
  <c r="L34" i="16"/>
  <c r="L35" i="16"/>
  <c r="L36" i="16"/>
  <c r="L37" i="16"/>
  <c r="L38" i="16"/>
  <c r="L39" i="16"/>
  <c r="L40" i="16"/>
  <c r="L41" i="16"/>
  <c r="L42" i="16"/>
  <c r="L43" i="16"/>
  <c r="L44" i="16"/>
  <c r="L45" i="16"/>
  <c r="L46" i="16"/>
  <c r="L47" i="16"/>
  <c r="L48" i="16"/>
  <c r="L49" i="16"/>
  <c r="L52" i="16"/>
  <c r="L53" i="16"/>
  <c r="L54" i="16"/>
  <c r="L57" i="16"/>
  <c r="L59" i="16"/>
  <c r="L60" i="16"/>
  <c r="L61" i="16"/>
  <c r="L62" i="16"/>
  <c r="L67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2" i="16"/>
  <c r="K53" i="16"/>
  <c r="K54" i="16"/>
  <c r="K57" i="16"/>
  <c r="K59" i="16"/>
  <c r="K60" i="16"/>
  <c r="K61" i="16"/>
  <c r="K62" i="16"/>
  <c r="K67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2" i="16"/>
  <c r="J53" i="16"/>
  <c r="J54" i="16"/>
  <c r="J57" i="16"/>
  <c r="J59" i="16"/>
  <c r="J60" i="16"/>
  <c r="J61" i="16"/>
  <c r="J62" i="16"/>
  <c r="J67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2" i="16"/>
  <c r="I53" i="16"/>
  <c r="I54" i="16"/>
  <c r="I57" i="16"/>
  <c r="I59" i="16"/>
  <c r="I60" i="16"/>
  <c r="I61" i="16"/>
  <c r="I62" i="16"/>
  <c r="I67" i="16"/>
  <c r="H32" i="16"/>
  <c r="H33" i="16"/>
  <c r="H34" i="16"/>
  <c r="H35" i="16"/>
  <c r="H36" i="16"/>
  <c r="H37" i="16"/>
  <c r="H38" i="16"/>
  <c r="H39" i="16"/>
  <c r="H40" i="16"/>
  <c r="H41" i="16"/>
  <c r="H42" i="16"/>
  <c r="H43" i="16"/>
  <c r="H44" i="16"/>
  <c r="H45" i="16"/>
  <c r="H46" i="16"/>
  <c r="H47" i="16"/>
  <c r="H48" i="16"/>
  <c r="H49" i="16"/>
  <c r="H52" i="16"/>
  <c r="H53" i="16"/>
  <c r="H54" i="16"/>
  <c r="H57" i="16"/>
  <c r="H59" i="16"/>
  <c r="H60" i="16"/>
  <c r="H61" i="16"/>
  <c r="H62" i="16"/>
  <c r="H67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2" i="16"/>
  <c r="G53" i="16"/>
  <c r="G54" i="16"/>
  <c r="G57" i="16"/>
  <c r="G59" i="16"/>
  <c r="G60" i="16"/>
  <c r="G61" i="16"/>
  <c r="G62" i="16"/>
  <c r="G67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2" i="16"/>
  <c r="F53" i="16"/>
  <c r="F54" i="16"/>
  <c r="F57" i="16"/>
  <c r="F59" i="16"/>
  <c r="F60" i="16"/>
  <c r="F61" i="16"/>
  <c r="F62" i="16"/>
  <c r="F67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2" i="16"/>
  <c r="E53" i="16"/>
  <c r="E54" i="16"/>
  <c r="E57" i="16"/>
  <c r="E59" i="16"/>
  <c r="E60" i="16"/>
  <c r="E61" i="16"/>
  <c r="E62" i="16"/>
  <c r="E67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2" i="16"/>
  <c r="D53" i="16"/>
  <c r="D54" i="16"/>
  <c r="D57" i="16"/>
  <c r="D59" i="16"/>
  <c r="D60" i="16"/>
  <c r="D61" i="16"/>
  <c r="D62" i="16"/>
  <c r="D67" i="16"/>
  <c r="V11" i="16"/>
  <c r="V12" i="16"/>
  <c r="V13" i="16"/>
  <c r="V14" i="16"/>
  <c r="V15" i="16"/>
  <c r="V16" i="16"/>
  <c r="V17" i="16"/>
  <c r="V18" i="16"/>
  <c r="V19" i="16"/>
  <c r="V20" i="16"/>
  <c r="V21" i="16"/>
  <c r="V22" i="16"/>
  <c r="V23" i="16"/>
  <c r="V24" i="16"/>
  <c r="V25" i="16"/>
  <c r="V26" i="16"/>
  <c r="V27" i="16"/>
  <c r="V28" i="16"/>
  <c r="V29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5" i="16"/>
  <c r="U26" i="16"/>
  <c r="U27" i="16"/>
  <c r="U28" i="16"/>
  <c r="U29" i="16"/>
  <c r="T11" i="16"/>
  <c r="T12" i="16"/>
  <c r="T13" i="16"/>
  <c r="T14" i="16"/>
  <c r="T15" i="16"/>
  <c r="T16" i="16"/>
  <c r="T17" i="16"/>
  <c r="T18" i="16"/>
  <c r="T19" i="16"/>
  <c r="T20" i="16"/>
  <c r="T21" i="16"/>
  <c r="T22" i="16"/>
  <c r="T23" i="16"/>
  <c r="T24" i="16"/>
  <c r="T25" i="16"/>
  <c r="T26" i="16"/>
  <c r="T27" i="16"/>
  <c r="T28" i="16"/>
  <c r="T29" i="16"/>
  <c r="S11" i="16"/>
  <c r="S12" i="16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R11" i="16"/>
  <c r="R12" i="16"/>
  <c r="R13" i="16"/>
  <c r="R14" i="16"/>
  <c r="R15" i="16"/>
  <c r="R16" i="16"/>
  <c r="R17" i="16"/>
  <c r="R18" i="16"/>
  <c r="R19" i="16"/>
  <c r="R20" i="16"/>
  <c r="R21" i="16"/>
  <c r="R22" i="16"/>
  <c r="R23" i="16"/>
  <c r="R24" i="16"/>
  <c r="R25" i="16"/>
  <c r="R26" i="16"/>
  <c r="R27" i="16"/>
  <c r="R28" i="16"/>
  <c r="R29" i="16"/>
  <c r="Q11" i="16"/>
  <c r="Q12" i="16"/>
  <c r="Q13" i="16"/>
  <c r="Q14" i="16"/>
  <c r="Q15" i="16"/>
  <c r="Q16" i="16"/>
  <c r="Q17" i="16"/>
  <c r="Q18" i="16"/>
  <c r="Q19" i="16"/>
  <c r="Q20" i="16"/>
  <c r="Q21" i="16"/>
  <c r="Q22" i="16"/>
  <c r="Q23" i="16"/>
  <c r="Q24" i="16"/>
  <c r="Q25" i="16"/>
  <c r="Q26" i="16"/>
  <c r="Q27" i="16"/>
  <c r="Q28" i="16"/>
  <c r="Q29" i="16"/>
  <c r="P11" i="16"/>
  <c r="P12" i="16"/>
  <c r="P13" i="16"/>
  <c r="P14" i="16"/>
  <c r="P15" i="16"/>
  <c r="P16" i="16"/>
  <c r="P17" i="16"/>
  <c r="P18" i="16"/>
  <c r="P19" i="16"/>
  <c r="P20" i="16"/>
  <c r="P21" i="16"/>
  <c r="P22" i="16"/>
  <c r="P23" i="16"/>
  <c r="P24" i="16"/>
  <c r="P25" i="16"/>
  <c r="P26" i="16"/>
  <c r="P27" i="16"/>
  <c r="P28" i="16"/>
  <c r="P29" i="16"/>
  <c r="O11" i="16"/>
  <c r="O13" i="16"/>
  <c r="O14" i="16"/>
  <c r="O15" i="16"/>
  <c r="O16" i="16"/>
  <c r="O17" i="16"/>
  <c r="O18" i="16"/>
  <c r="O19" i="16"/>
  <c r="O20" i="16"/>
  <c r="O21" i="16"/>
  <c r="O22" i="16"/>
  <c r="O23" i="16"/>
  <c r="O24" i="16"/>
  <c r="O25" i="16"/>
  <c r="O26" i="16"/>
  <c r="O27" i="16"/>
  <c r="O28" i="16"/>
  <c r="O29" i="16"/>
  <c r="N11" i="16"/>
  <c r="N12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M11" i="16"/>
  <c r="M12" i="16"/>
  <c r="M13" i="16"/>
  <c r="M14" i="16"/>
  <c r="M15" i="16"/>
  <c r="M16" i="16"/>
  <c r="M17" i="16"/>
  <c r="M18" i="16"/>
  <c r="M19" i="16"/>
  <c r="M20" i="16"/>
  <c r="M21" i="16"/>
  <c r="M22" i="16"/>
  <c r="M23" i="16"/>
  <c r="M24" i="16"/>
  <c r="M25" i="16"/>
  <c r="M26" i="16"/>
  <c r="M27" i="16"/>
  <c r="M28" i="16"/>
  <c r="M29" i="16"/>
  <c r="L11" i="16"/>
  <c r="L12" i="16"/>
  <c r="L13" i="16"/>
  <c r="L14" i="16"/>
  <c r="L15" i="16"/>
  <c r="L16" i="16"/>
  <c r="L17" i="16"/>
  <c r="L18" i="16"/>
  <c r="L19" i="16"/>
  <c r="L21" i="16"/>
  <c r="L22" i="16"/>
  <c r="L23" i="16"/>
  <c r="L24" i="16"/>
  <c r="L25" i="16"/>
  <c r="L26" i="16"/>
  <c r="L27" i="16"/>
  <c r="L28" i="16"/>
  <c r="L29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J11" i="16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I11" i="16"/>
  <c r="I12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H11" i="16"/>
  <c r="H12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H28" i="16"/>
  <c r="H29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G24" i="16"/>
  <c r="G25" i="16"/>
  <c r="G26" i="16"/>
  <c r="G27" i="16"/>
  <c r="G28" i="16"/>
  <c r="G29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10" i="16"/>
  <c r="F10" i="16"/>
  <c r="G10" i="16"/>
  <c r="H10" i="16"/>
  <c r="I10" i="16"/>
  <c r="J10" i="16"/>
  <c r="K10" i="16"/>
  <c r="L10" i="16"/>
  <c r="M10" i="16"/>
  <c r="P10" i="16"/>
  <c r="Q10" i="16"/>
  <c r="R10" i="16"/>
  <c r="S10" i="16"/>
  <c r="T10" i="16"/>
  <c r="U10" i="16"/>
  <c r="V10" i="16"/>
  <c r="D10" i="16"/>
  <c r="W67" i="15"/>
  <c r="V63" i="15"/>
  <c r="R63" i="15"/>
  <c r="W61" i="15"/>
  <c r="W59" i="15"/>
  <c r="W57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J63" i="15" s="1"/>
  <c r="I55" i="15"/>
  <c r="H55" i="15"/>
  <c r="G55" i="15"/>
  <c r="F55" i="15"/>
  <c r="E55" i="15"/>
  <c r="D55" i="15"/>
  <c r="W54" i="15"/>
  <c r="W53" i="15"/>
  <c r="W52" i="15"/>
  <c r="V50" i="15"/>
  <c r="U50" i="15"/>
  <c r="T50" i="15"/>
  <c r="S50" i="15"/>
  <c r="R50" i="15"/>
  <c r="Q50" i="15"/>
  <c r="P50" i="15"/>
  <c r="O50" i="15"/>
  <c r="N50" i="15"/>
  <c r="M50" i="15"/>
  <c r="L50" i="15"/>
  <c r="K50" i="15"/>
  <c r="J50" i="15"/>
  <c r="I50" i="15"/>
  <c r="H50" i="15"/>
  <c r="G50" i="15"/>
  <c r="F50" i="15"/>
  <c r="E50" i="15"/>
  <c r="D50" i="15"/>
  <c r="W49" i="15"/>
  <c r="W48" i="15"/>
  <c r="W47" i="15"/>
  <c r="W46" i="15"/>
  <c r="W45" i="15"/>
  <c r="W44" i="15"/>
  <c r="W43" i="15"/>
  <c r="W42" i="15"/>
  <c r="W41" i="15"/>
  <c r="W40" i="15"/>
  <c r="W39" i="15"/>
  <c r="W38" i="15"/>
  <c r="W37" i="15"/>
  <c r="W36" i="15"/>
  <c r="W35" i="15"/>
  <c r="W34" i="15"/>
  <c r="W33" i="15"/>
  <c r="W32" i="15"/>
  <c r="V30" i="15"/>
  <c r="U30" i="15"/>
  <c r="U63" i="15" s="1"/>
  <c r="T30" i="15"/>
  <c r="S30" i="15"/>
  <c r="R30" i="15"/>
  <c r="Q30" i="15"/>
  <c r="Q63" i="15" s="1"/>
  <c r="P30" i="15"/>
  <c r="O30" i="15"/>
  <c r="N30" i="15"/>
  <c r="M30" i="15"/>
  <c r="L30" i="15"/>
  <c r="K30" i="15"/>
  <c r="J30" i="15"/>
  <c r="I30" i="15"/>
  <c r="H30" i="15"/>
  <c r="G30" i="15"/>
  <c r="F30" i="15"/>
  <c r="F63" i="15" s="1"/>
  <c r="E30" i="15"/>
  <c r="D30" i="15"/>
  <c r="W29" i="15"/>
  <c r="W28" i="15"/>
  <c r="W27" i="15"/>
  <c r="W26" i="15"/>
  <c r="W25" i="15"/>
  <c r="W24" i="15"/>
  <c r="W23" i="15"/>
  <c r="W22" i="15"/>
  <c r="W21" i="15"/>
  <c r="W20" i="15"/>
  <c r="W19" i="15"/>
  <c r="W18" i="15"/>
  <c r="W17" i="15"/>
  <c r="W16" i="15"/>
  <c r="W15" i="15"/>
  <c r="W14" i="15"/>
  <c r="W13" i="15"/>
  <c r="W12" i="15"/>
  <c r="W11" i="15"/>
  <c r="W10" i="15"/>
  <c r="W67" i="14"/>
  <c r="V63" i="14"/>
  <c r="W61" i="14"/>
  <c r="W59" i="14"/>
  <c r="W57" i="14"/>
  <c r="V55" i="14"/>
  <c r="U55" i="14"/>
  <c r="T55" i="14"/>
  <c r="S55" i="14"/>
  <c r="R55" i="14"/>
  <c r="Q55" i="14"/>
  <c r="P55" i="14"/>
  <c r="O55" i="14"/>
  <c r="N55" i="14"/>
  <c r="M55" i="14"/>
  <c r="L55" i="14"/>
  <c r="K55" i="14"/>
  <c r="J55" i="14"/>
  <c r="I55" i="14"/>
  <c r="H55" i="14"/>
  <c r="G55" i="14"/>
  <c r="F55" i="14"/>
  <c r="E55" i="14"/>
  <c r="D55" i="14"/>
  <c r="W54" i="14"/>
  <c r="W53" i="14"/>
  <c r="W52" i="14"/>
  <c r="V50" i="14"/>
  <c r="U50" i="14"/>
  <c r="T50" i="14"/>
  <c r="S50" i="14"/>
  <c r="R50" i="14"/>
  <c r="R63" i="14" s="1"/>
  <c r="Q50" i="14"/>
  <c r="P50" i="14"/>
  <c r="O50" i="14"/>
  <c r="N50" i="14"/>
  <c r="M50" i="14"/>
  <c r="L50" i="14"/>
  <c r="K50" i="14"/>
  <c r="J50" i="14"/>
  <c r="I50" i="14"/>
  <c r="H50" i="14"/>
  <c r="G50" i="14"/>
  <c r="F50" i="14"/>
  <c r="E50" i="14"/>
  <c r="D50" i="14"/>
  <c r="W49" i="14"/>
  <c r="W48" i="14"/>
  <c r="W47" i="14"/>
  <c r="W46" i="14"/>
  <c r="W45" i="14"/>
  <c r="W44" i="14"/>
  <c r="W43" i="14"/>
  <c r="W42" i="14"/>
  <c r="W41" i="14"/>
  <c r="W40" i="14"/>
  <c r="W39" i="14"/>
  <c r="W38" i="14"/>
  <c r="W37" i="14"/>
  <c r="W36" i="14"/>
  <c r="W35" i="14"/>
  <c r="W34" i="14"/>
  <c r="W33" i="14"/>
  <c r="W32" i="14"/>
  <c r="V30" i="14"/>
  <c r="U30" i="14"/>
  <c r="U63" i="14" s="1"/>
  <c r="T30" i="14"/>
  <c r="S30" i="14"/>
  <c r="S63" i="14" s="1"/>
  <c r="R30" i="14"/>
  <c r="Q30" i="14"/>
  <c r="P30" i="14"/>
  <c r="O30" i="14"/>
  <c r="N30" i="14"/>
  <c r="M30" i="14"/>
  <c r="L30" i="14"/>
  <c r="K30" i="14"/>
  <c r="J30" i="14"/>
  <c r="I30" i="14"/>
  <c r="H30" i="14"/>
  <c r="G30" i="14"/>
  <c r="G63" i="14" s="1"/>
  <c r="F30" i="14"/>
  <c r="F63" i="14" s="1"/>
  <c r="E30" i="14"/>
  <c r="D30" i="14"/>
  <c r="W29" i="14"/>
  <c r="W28" i="14"/>
  <c r="W27" i="14"/>
  <c r="W26" i="14"/>
  <c r="W25" i="14"/>
  <c r="W24" i="14"/>
  <c r="W23" i="14"/>
  <c r="W22" i="14"/>
  <c r="W21" i="14"/>
  <c r="W20" i="14"/>
  <c r="W19" i="14"/>
  <c r="W18" i="14"/>
  <c r="W17" i="14"/>
  <c r="W16" i="14"/>
  <c r="W15" i="14"/>
  <c r="W14" i="14"/>
  <c r="W13" i="14"/>
  <c r="W12" i="14"/>
  <c r="W11" i="14"/>
  <c r="W10" i="14"/>
  <c r="W67" i="13"/>
  <c r="W61" i="13"/>
  <c r="W59" i="13"/>
  <c r="W57" i="13"/>
  <c r="V55" i="13"/>
  <c r="U55" i="13"/>
  <c r="T55" i="13"/>
  <c r="S55" i="13"/>
  <c r="R55" i="13"/>
  <c r="R63" i="13" s="1"/>
  <c r="Q55" i="13"/>
  <c r="P55" i="13"/>
  <c r="O55" i="13"/>
  <c r="N55" i="13"/>
  <c r="M55" i="13"/>
  <c r="L55" i="13"/>
  <c r="K55" i="13"/>
  <c r="J55" i="13"/>
  <c r="I55" i="13"/>
  <c r="H55" i="13"/>
  <c r="G55" i="13"/>
  <c r="F55" i="13"/>
  <c r="E55" i="13"/>
  <c r="D55" i="13"/>
  <c r="W54" i="13"/>
  <c r="W53" i="13"/>
  <c r="W52" i="13"/>
  <c r="V50" i="13"/>
  <c r="U50" i="13"/>
  <c r="U50" i="16" s="1"/>
  <c r="T50" i="13"/>
  <c r="S50" i="13"/>
  <c r="R50" i="13"/>
  <c r="Q50" i="13"/>
  <c r="P50" i="13"/>
  <c r="O50" i="13"/>
  <c r="N50" i="13"/>
  <c r="M50" i="13"/>
  <c r="L50" i="13"/>
  <c r="K50" i="13"/>
  <c r="J50" i="13"/>
  <c r="I50" i="13"/>
  <c r="H50" i="13"/>
  <c r="G50" i="13"/>
  <c r="F50" i="13"/>
  <c r="E50" i="13"/>
  <c r="D50" i="13"/>
  <c r="W49" i="13"/>
  <c r="W48" i="13"/>
  <c r="W47" i="13"/>
  <c r="W46" i="13"/>
  <c r="W45" i="13"/>
  <c r="W44" i="13"/>
  <c r="W43" i="13"/>
  <c r="W42" i="13"/>
  <c r="W41" i="13"/>
  <c r="W40" i="13"/>
  <c r="W39" i="13"/>
  <c r="W38" i="13"/>
  <c r="W37" i="13"/>
  <c r="W36" i="13"/>
  <c r="W35" i="13"/>
  <c r="W34" i="13"/>
  <c r="W33" i="13"/>
  <c r="W32" i="13"/>
  <c r="V30" i="13"/>
  <c r="V30" i="16" s="1"/>
  <c r="U30" i="13"/>
  <c r="T30" i="13"/>
  <c r="S30" i="13"/>
  <c r="S63" i="13" s="1"/>
  <c r="R30" i="13"/>
  <c r="Q30" i="13"/>
  <c r="Q63" i="13" s="1"/>
  <c r="P30" i="13"/>
  <c r="O30" i="13"/>
  <c r="O63" i="13" s="1"/>
  <c r="N30" i="13"/>
  <c r="M30" i="13"/>
  <c r="L30" i="13"/>
  <c r="K30" i="13"/>
  <c r="J30" i="13"/>
  <c r="I30" i="13"/>
  <c r="H30" i="13"/>
  <c r="G30" i="13"/>
  <c r="G63" i="13" s="1"/>
  <c r="F30" i="13"/>
  <c r="E30" i="13"/>
  <c r="D30" i="13"/>
  <c r="W29" i="13"/>
  <c r="W28" i="13"/>
  <c r="W27" i="13"/>
  <c r="W26" i="13"/>
  <c r="W25" i="13"/>
  <c r="W24" i="13"/>
  <c r="W23" i="13"/>
  <c r="W22" i="13"/>
  <c r="W21" i="13"/>
  <c r="W20" i="13"/>
  <c r="W19" i="13"/>
  <c r="W18" i="13"/>
  <c r="W17" i="13"/>
  <c r="W16" i="13"/>
  <c r="W15" i="13"/>
  <c r="W14" i="13"/>
  <c r="W13" i="13"/>
  <c r="W12" i="13"/>
  <c r="W11" i="13"/>
  <c r="W10" i="13"/>
  <c r="W67" i="12"/>
  <c r="T63" i="12"/>
  <c r="W61" i="12"/>
  <c r="W59" i="12"/>
  <c r="W57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W54" i="12"/>
  <c r="W53" i="12"/>
  <c r="W52" i="12"/>
  <c r="V50" i="12"/>
  <c r="U50" i="12"/>
  <c r="T50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V30" i="12"/>
  <c r="V63" i="12" s="1"/>
  <c r="U30" i="12"/>
  <c r="U63" i="12" s="1"/>
  <c r="T30" i="12"/>
  <c r="S30" i="12"/>
  <c r="S63" i="12" s="1"/>
  <c r="R30" i="12"/>
  <c r="R63" i="12" s="1"/>
  <c r="Q30" i="12"/>
  <c r="P30" i="12"/>
  <c r="P63" i="12" s="1"/>
  <c r="O30" i="12"/>
  <c r="N30" i="12"/>
  <c r="M30" i="12"/>
  <c r="L30" i="12"/>
  <c r="L63" i="12" s="1"/>
  <c r="K30" i="12"/>
  <c r="J30" i="12"/>
  <c r="I30" i="12"/>
  <c r="H30" i="12"/>
  <c r="G30" i="12"/>
  <c r="F30" i="12"/>
  <c r="E30" i="12"/>
  <c r="D30" i="12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67" i="11"/>
  <c r="T63" i="11"/>
  <c r="W61" i="11"/>
  <c r="W59" i="11"/>
  <c r="W57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W54" i="11"/>
  <c r="W53" i="11"/>
  <c r="W52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V30" i="11"/>
  <c r="V63" i="11" s="1"/>
  <c r="U30" i="11"/>
  <c r="U63" i="11" s="1"/>
  <c r="T30" i="11"/>
  <c r="S30" i="11"/>
  <c r="R30" i="11"/>
  <c r="R63" i="11" s="1"/>
  <c r="Q30" i="11"/>
  <c r="P30" i="11"/>
  <c r="O30" i="11"/>
  <c r="N30" i="11"/>
  <c r="N63" i="11" s="1"/>
  <c r="M30" i="11"/>
  <c r="L30" i="11"/>
  <c r="L63" i="11" s="1"/>
  <c r="K30" i="11"/>
  <c r="J30" i="11"/>
  <c r="I30" i="11"/>
  <c r="H30" i="11"/>
  <c r="H63" i="11" s="1"/>
  <c r="G30" i="11"/>
  <c r="F30" i="11"/>
  <c r="E30" i="11"/>
  <c r="D30" i="11"/>
  <c r="W29" i="11"/>
  <c r="W28" i="11"/>
  <c r="W27" i="11"/>
  <c r="W26" i="11"/>
  <c r="W25" i="11"/>
  <c r="W24" i="11"/>
  <c r="W23" i="11"/>
  <c r="W22" i="11"/>
  <c r="W21" i="11"/>
  <c r="W20" i="11"/>
  <c r="W19" i="11"/>
  <c r="W18" i="11"/>
  <c r="W17" i="11"/>
  <c r="W16" i="11"/>
  <c r="W15" i="11"/>
  <c r="W14" i="11"/>
  <c r="W13" i="11"/>
  <c r="W12" i="11"/>
  <c r="W11" i="11"/>
  <c r="W10" i="11"/>
  <c r="W67" i="10"/>
  <c r="V63" i="10"/>
  <c r="W61" i="10"/>
  <c r="W59" i="10"/>
  <c r="W57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W54" i="10"/>
  <c r="W53" i="10"/>
  <c r="W52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V30" i="10"/>
  <c r="U30" i="10"/>
  <c r="U63" i="10" s="1"/>
  <c r="T30" i="10"/>
  <c r="T63" i="10" s="1"/>
  <c r="S30" i="10"/>
  <c r="S63" i="10" s="1"/>
  <c r="R30" i="10"/>
  <c r="Q30" i="10"/>
  <c r="Q63" i="10" s="1"/>
  <c r="P30" i="10"/>
  <c r="O30" i="10"/>
  <c r="O63" i="10" s="1"/>
  <c r="N30" i="10"/>
  <c r="M30" i="10"/>
  <c r="L30" i="10"/>
  <c r="K30" i="10"/>
  <c r="K63" i="10" s="1"/>
  <c r="J30" i="10"/>
  <c r="I30" i="10"/>
  <c r="I63" i="10" s="1"/>
  <c r="H30" i="10"/>
  <c r="G30" i="10"/>
  <c r="G63" i="10" s="1"/>
  <c r="F30" i="10"/>
  <c r="E30" i="10"/>
  <c r="E63" i="10" s="1"/>
  <c r="D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67" i="9"/>
  <c r="V63" i="9"/>
  <c r="R63" i="9"/>
  <c r="W61" i="9"/>
  <c r="W59" i="9"/>
  <c r="W57" i="9"/>
  <c r="V55" i="9"/>
  <c r="U55" i="9"/>
  <c r="U63" i="9" s="1"/>
  <c r="T55" i="9"/>
  <c r="S55" i="9"/>
  <c r="R55" i="9"/>
  <c r="Q55" i="9"/>
  <c r="Q63" i="9" s="1"/>
  <c r="P55" i="9"/>
  <c r="O55" i="9"/>
  <c r="N55" i="9"/>
  <c r="M55" i="9"/>
  <c r="L55" i="9"/>
  <c r="K55" i="9"/>
  <c r="J55" i="9"/>
  <c r="I55" i="9"/>
  <c r="H55" i="9"/>
  <c r="G55" i="9"/>
  <c r="F55" i="9"/>
  <c r="E55" i="9"/>
  <c r="D55" i="9"/>
  <c r="W54" i="9"/>
  <c r="W53" i="9"/>
  <c r="W52" i="9"/>
  <c r="V50" i="9"/>
  <c r="U50" i="9"/>
  <c r="T50" i="9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V30" i="9"/>
  <c r="U30" i="9"/>
  <c r="T30" i="9"/>
  <c r="T63" i="9" s="1"/>
  <c r="S30" i="9"/>
  <c r="S63" i="9" s="1"/>
  <c r="R30" i="9"/>
  <c r="Q30" i="9"/>
  <c r="P30" i="9"/>
  <c r="O30" i="9"/>
  <c r="O63" i="9" s="1"/>
  <c r="N30" i="9"/>
  <c r="M30" i="9"/>
  <c r="L30" i="9"/>
  <c r="K30" i="9"/>
  <c r="J30" i="9"/>
  <c r="I30" i="9"/>
  <c r="H30" i="9"/>
  <c r="G30" i="9"/>
  <c r="G63" i="9" s="1"/>
  <c r="F30" i="9"/>
  <c r="E30" i="9"/>
  <c r="D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V55" i="16"/>
  <c r="U55" i="16"/>
  <c r="T55" i="16"/>
  <c r="W9" i="8"/>
  <c r="G63" i="15" l="1"/>
  <c r="K63" i="15"/>
  <c r="O63" i="15"/>
  <c r="S63" i="15"/>
  <c r="D63" i="15"/>
  <c r="Q63" i="14"/>
  <c r="D63" i="14"/>
  <c r="E63" i="13"/>
  <c r="V63" i="13"/>
  <c r="L63" i="13"/>
  <c r="D63" i="13"/>
  <c r="J63" i="12"/>
  <c r="G63" i="12"/>
  <c r="O63" i="12"/>
  <c r="N63" i="12"/>
  <c r="Q63" i="12"/>
  <c r="D63" i="12"/>
  <c r="I63" i="11"/>
  <c r="M63" i="11"/>
  <c r="Q63" i="11"/>
  <c r="G63" i="11"/>
  <c r="N63" i="10"/>
  <c r="D63" i="10"/>
  <c r="H63" i="10"/>
  <c r="L63" i="10"/>
  <c r="F63" i="10"/>
  <c r="H63" i="9"/>
  <c r="L63" i="9"/>
  <c r="P63" i="9"/>
  <c r="N63" i="9"/>
  <c r="I63" i="9"/>
  <c r="M63" i="9"/>
  <c r="T63" i="15"/>
  <c r="H63" i="15"/>
  <c r="I63" i="15"/>
  <c r="P63" i="15"/>
  <c r="N63" i="15"/>
  <c r="W55" i="15"/>
  <c r="M63" i="15"/>
  <c r="L63" i="15"/>
  <c r="E63" i="15"/>
  <c r="W50" i="15"/>
  <c r="E63" i="14"/>
  <c r="T50" i="16"/>
  <c r="T63" i="14"/>
  <c r="J63" i="14"/>
  <c r="I63" i="14"/>
  <c r="H63" i="14"/>
  <c r="K63" i="14"/>
  <c r="P63" i="14"/>
  <c r="O63" i="14"/>
  <c r="L63" i="14"/>
  <c r="M63" i="14"/>
  <c r="W55" i="14"/>
  <c r="N63" i="14"/>
  <c r="I63" i="13"/>
  <c r="H63" i="13"/>
  <c r="J63" i="13"/>
  <c r="F63" i="13"/>
  <c r="K63" i="13"/>
  <c r="P63" i="13"/>
  <c r="N63" i="13"/>
  <c r="W55" i="13"/>
  <c r="M63" i="13"/>
  <c r="U63" i="13"/>
  <c r="T63" i="13"/>
  <c r="J63" i="10"/>
  <c r="E63" i="12"/>
  <c r="I63" i="12"/>
  <c r="F63" i="12"/>
  <c r="H63" i="12"/>
  <c r="W55" i="12"/>
  <c r="W50" i="12"/>
  <c r="M63" i="12"/>
  <c r="K63" i="12"/>
  <c r="D63" i="11"/>
  <c r="E63" i="11"/>
  <c r="F63" i="11"/>
  <c r="J63" i="11"/>
  <c r="K63" i="11"/>
  <c r="O63" i="11"/>
  <c r="P63" i="11"/>
  <c r="W55" i="11"/>
  <c r="S63" i="11"/>
  <c r="W50" i="11"/>
  <c r="W30" i="11"/>
  <c r="R63" i="10"/>
  <c r="P63" i="10"/>
  <c r="M63" i="10"/>
  <c r="W55" i="10"/>
  <c r="W50" i="10"/>
  <c r="W30" i="10"/>
  <c r="F63" i="9"/>
  <c r="J63" i="9"/>
  <c r="W67" i="16"/>
  <c r="D63" i="9"/>
  <c r="E63" i="9"/>
  <c r="K63" i="9"/>
  <c r="W55" i="9"/>
  <c r="W50" i="9"/>
  <c r="W30" i="9"/>
  <c r="W21" i="16"/>
  <c r="Z21" i="16" s="1"/>
  <c r="W61" i="16"/>
  <c r="W57" i="16"/>
  <c r="W54" i="16"/>
  <c r="W53" i="16"/>
  <c r="W49" i="16"/>
  <c r="W39" i="16"/>
  <c r="W25" i="16"/>
  <c r="Z25" i="16" s="1"/>
  <c r="W40" i="16"/>
  <c r="W32" i="16"/>
  <c r="W46" i="16"/>
  <c r="W48" i="16"/>
  <c r="W47" i="16"/>
  <c r="W59" i="16"/>
  <c r="W45" i="16"/>
  <c r="W41" i="16"/>
  <c r="W37" i="16"/>
  <c r="W33" i="16"/>
  <c r="W43" i="16"/>
  <c r="W35" i="16"/>
  <c r="W13" i="16"/>
  <c r="W29" i="16"/>
  <c r="W17" i="16"/>
  <c r="Z17" i="16" s="1"/>
  <c r="W52" i="16"/>
  <c r="W44" i="16"/>
  <c r="W36" i="16"/>
  <c r="W42" i="16"/>
  <c r="W38" i="16"/>
  <c r="W34" i="16"/>
  <c r="W23" i="16"/>
  <c r="Z23" i="16" s="1"/>
  <c r="W15" i="16"/>
  <c r="Z15" i="16" s="1"/>
  <c r="W24" i="16"/>
  <c r="Z24" i="16" s="1"/>
  <c r="W27" i="16"/>
  <c r="Z27" i="16" s="1"/>
  <c r="W28" i="16"/>
  <c r="Z28" i="16" s="1"/>
  <c r="W20" i="16"/>
  <c r="Z20" i="16" s="1"/>
  <c r="W12" i="16"/>
  <c r="Z12" i="16" s="1"/>
  <c r="W11" i="16"/>
  <c r="Z11" i="16" s="1"/>
  <c r="W19" i="16"/>
  <c r="Z19" i="16" s="1"/>
  <c r="W22" i="16"/>
  <c r="Z22" i="16" s="1"/>
  <c r="W16" i="16"/>
  <c r="Z16" i="16" s="1"/>
  <c r="W14" i="16"/>
  <c r="Z14" i="16" s="1"/>
  <c r="W26" i="16"/>
  <c r="Z26" i="16" s="1"/>
  <c r="W18" i="16"/>
  <c r="Z18" i="16" s="1"/>
  <c r="W10" i="16"/>
  <c r="Z10" i="16" s="1"/>
  <c r="W30" i="15"/>
  <c r="W30" i="14"/>
  <c r="W50" i="14"/>
  <c r="W30" i="13"/>
  <c r="W50" i="13"/>
  <c r="W30" i="12"/>
  <c r="V63" i="16" l="1"/>
  <c r="W63" i="15"/>
  <c r="U63" i="16"/>
  <c r="T63" i="16"/>
  <c r="W63" i="12"/>
  <c r="W63" i="11"/>
  <c r="W63" i="10"/>
  <c r="W63" i="9"/>
  <c r="W55" i="16"/>
  <c r="W50" i="16"/>
  <c r="W30" i="16"/>
  <c r="Z30" i="16" s="1"/>
  <c r="W63" i="14"/>
  <c r="W63" i="13"/>
  <c r="W67" i="7"/>
  <c r="U63" i="7"/>
  <c r="T63" i="7"/>
  <c r="W61" i="7"/>
  <c r="W59" i="7"/>
  <c r="W57" i="7"/>
  <c r="V55" i="7"/>
  <c r="U55" i="7"/>
  <c r="T55" i="7"/>
  <c r="S55" i="7"/>
  <c r="S55" i="16" s="1"/>
  <c r="R55" i="7"/>
  <c r="Q55" i="7"/>
  <c r="P55" i="7"/>
  <c r="O55" i="7"/>
  <c r="N55" i="7"/>
  <c r="M55" i="7"/>
  <c r="L55" i="7"/>
  <c r="J55" i="7"/>
  <c r="I55" i="7"/>
  <c r="H55" i="7"/>
  <c r="G55" i="7"/>
  <c r="F55" i="7"/>
  <c r="E55" i="7"/>
  <c r="D55" i="7"/>
  <c r="W54" i="7"/>
  <c r="W53" i="7"/>
  <c r="K55" i="7"/>
  <c r="V50" i="7"/>
  <c r="U50" i="7"/>
  <c r="T50" i="7"/>
  <c r="S50" i="7"/>
  <c r="S50" i="16" s="1"/>
  <c r="R50" i="7"/>
  <c r="Q50" i="7"/>
  <c r="P50" i="7"/>
  <c r="O50" i="7"/>
  <c r="N50" i="7"/>
  <c r="M50" i="7"/>
  <c r="K50" i="7"/>
  <c r="J50" i="7"/>
  <c r="I50" i="7"/>
  <c r="H50" i="7"/>
  <c r="G50" i="7"/>
  <c r="F50" i="7"/>
  <c r="E50" i="7"/>
  <c r="D50" i="7"/>
  <c r="W49" i="7"/>
  <c r="W48" i="7"/>
  <c r="W47" i="7"/>
  <c r="W46" i="7"/>
  <c r="W45" i="7"/>
  <c r="W44" i="7"/>
  <c r="W43" i="7"/>
  <c r="W42" i="7"/>
  <c r="W41" i="7"/>
  <c r="W40" i="7"/>
  <c r="W39" i="7"/>
  <c r="W38" i="7"/>
  <c r="W37" i="7"/>
  <c r="W36" i="7"/>
  <c r="W35" i="7"/>
  <c r="W34" i="7"/>
  <c r="W33" i="7"/>
  <c r="W32" i="7"/>
  <c r="V30" i="7"/>
  <c r="V63" i="7" s="1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W29" i="7"/>
  <c r="W28" i="7"/>
  <c r="W27" i="7"/>
  <c r="W26" i="7"/>
  <c r="W25" i="7"/>
  <c r="W24" i="7"/>
  <c r="W23" i="7"/>
  <c r="W22" i="7"/>
  <c r="W21" i="7"/>
  <c r="W20" i="7"/>
  <c r="W19" i="7"/>
  <c r="W18" i="7"/>
  <c r="W17" i="7"/>
  <c r="W16" i="7"/>
  <c r="W15" i="7"/>
  <c r="W14" i="7"/>
  <c r="W13" i="7"/>
  <c r="W12" i="7"/>
  <c r="W11" i="7"/>
  <c r="W10" i="7"/>
  <c r="K55" i="6"/>
  <c r="W67" i="6"/>
  <c r="W61" i="6"/>
  <c r="W59" i="6"/>
  <c r="W57" i="6"/>
  <c r="V55" i="6"/>
  <c r="U55" i="6"/>
  <c r="T55" i="6"/>
  <c r="S55" i="6"/>
  <c r="R55" i="6"/>
  <c r="Q55" i="6"/>
  <c r="P55" i="6"/>
  <c r="O55" i="6"/>
  <c r="N55" i="6"/>
  <c r="M55" i="6"/>
  <c r="L55" i="6"/>
  <c r="J55" i="6"/>
  <c r="I55" i="6"/>
  <c r="H55" i="6"/>
  <c r="G55" i="6"/>
  <c r="F55" i="6"/>
  <c r="E55" i="6"/>
  <c r="D55" i="6"/>
  <c r="W54" i="6"/>
  <c r="W53" i="6"/>
  <c r="W52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W49" i="6"/>
  <c r="W48" i="6"/>
  <c r="W47" i="6"/>
  <c r="W46" i="6"/>
  <c r="W45" i="6"/>
  <c r="W44" i="6"/>
  <c r="W43" i="6"/>
  <c r="W42" i="6"/>
  <c r="W41" i="6"/>
  <c r="W40" i="6"/>
  <c r="W39" i="6"/>
  <c r="W38" i="6"/>
  <c r="W37" i="6"/>
  <c r="W36" i="6"/>
  <c r="W35" i="6"/>
  <c r="W34" i="6"/>
  <c r="W33" i="6"/>
  <c r="W32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W29" i="6"/>
  <c r="W28" i="6"/>
  <c r="W27" i="6"/>
  <c r="W26" i="6"/>
  <c r="W25" i="6"/>
  <c r="W24" i="6"/>
  <c r="W23" i="6"/>
  <c r="W22" i="6"/>
  <c r="W21" i="6"/>
  <c r="W20" i="6"/>
  <c r="W19" i="6"/>
  <c r="W18" i="6"/>
  <c r="W17" i="6"/>
  <c r="W16" i="6"/>
  <c r="W15" i="6"/>
  <c r="W14" i="6"/>
  <c r="W13" i="6"/>
  <c r="W12" i="6"/>
  <c r="W11" i="6"/>
  <c r="W10" i="6"/>
  <c r="S63" i="7" l="1"/>
  <c r="S63" i="16" s="1"/>
  <c r="S30" i="16"/>
  <c r="Q63" i="7"/>
  <c r="F63" i="7"/>
  <c r="J63" i="7"/>
  <c r="R63" i="7"/>
  <c r="I63" i="7"/>
  <c r="H63" i="7"/>
  <c r="D63" i="7"/>
  <c r="L63" i="7"/>
  <c r="O63" i="7"/>
  <c r="W50" i="7"/>
  <c r="M63" i="7"/>
  <c r="W63" i="16"/>
  <c r="T63" i="6"/>
  <c r="D63" i="6"/>
  <c r="H63" i="6"/>
  <c r="L63" i="6"/>
  <c r="P63" i="6"/>
  <c r="E63" i="7"/>
  <c r="N63" i="7"/>
  <c r="G63" i="7"/>
  <c r="K63" i="7"/>
  <c r="P63" i="7"/>
  <c r="W30" i="7"/>
  <c r="W52" i="7"/>
  <c r="G63" i="6"/>
  <c r="K63" i="6"/>
  <c r="O63" i="6"/>
  <c r="S63" i="6"/>
  <c r="W55" i="6"/>
  <c r="E63" i="6"/>
  <c r="I63" i="6"/>
  <c r="M63" i="6"/>
  <c r="Q63" i="6"/>
  <c r="U63" i="6"/>
  <c r="W50" i="6"/>
  <c r="F63" i="6"/>
  <c r="J63" i="6"/>
  <c r="N63" i="6"/>
  <c r="R63" i="6"/>
  <c r="V63" i="6"/>
  <c r="W30" i="6"/>
  <c r="W55" i="7" l="1"/>
  <c r="W63" i="7" s="1"/>
  <c r="W63" i="6"/>
  <c r="O8" i="5" l="1"/>
  <c r="P8" i="5"/>
  <c r="R8" i="5"/>
  <c r="S8" i="5"/>
  <c r="T8" i="5"/>
  <c r="U8" i="5"/>
  <c r="V8" i="5"/>
  <c r="W67" i="5"/>
  <c r="T63" i="5"/>
  <c r="W61" i="5"/>
  <c r="W59" i="5"/>
  <c r="W57" i="5"/>
  <c r="V55" i="5"/>
  <c r="U55" i="5"/>
  <c r="T55" i="5"/>
  <c r="S55" i="5"/>
  <c r="R55" i="5"/>
  <c r="R55" i="16" s="1"/>
  <c r="Q55" i="5"/>
  <c r="P55" i="5"/>
  <c r="P55" i="16" s="1"/>
  <c r="O55" i="5"/>
  <c r="O55" i="16" s="1"/>
  <c r="N55" i="5"/>
  <c r="N55" i="16" s="1"/>
  <c r="M55" i="5"/>
  <c r="M55" i="16" s="1"/>
  <c r="L55" i="5"/>
  <c r="K55" i="5"/>
  <c r="J55" i="5"/>
  <c r="I55" i="5"/>
  <c r="H55" i="5"/>
  <c r="G55" i="5"/>
  <c r="F55" i="5"/>
  <c r="E55" i="5"/>
  <c r="D55" i="5"/>
  <c r="W54" i="5"/>
  <c r="W53" i="5"/>
  <c r="W52" i="5"/>
  <c r="V50" i="5"/>
  <c r="U50" i="5"/>
  <c r="T50" i="5"/>
  <c r="S50" i="5"/>
  <c r="S63" i="5" s="1"/>
  <c r="R50" i="5"/>
  <c r="R50" i="16" s="1"/>
  <c r="Q50" i="5"/>
  <c r="P50" i="5"/>
  <c r="P50" i="16" s="1"/>
  <c r="O50" i="5"/>
  <c r="O50" i="16" s="1"/>
  <c r="N50" i="5"/>
  <c r="N50" i="16" s="1"/>
  <c r="M50" i="5"/>
  <c r="M50" i="16" s="1"/>
  <c r="L50" i="5"/>
  <c r="K50" i="5"/>
  <c r="J50" i="5"/>
  <c r="I50" i="5"/>
  <c r="H50" i="5"/>
  <c r="G50" i="5"/>
  <c r="F50" i="5"/>
  <c r="E50" i="5"/>
  <c r="D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V30" i="5"/>
  <c r="U30" i="5"/>
  <c r="U63" i="5" s="1"/>
  <c r="T30" i="5"/>
  <c r="S30" i="5"/>
  <c r="R30" i="5"/>
  <c r="R30" i="16" s="1"/>
  <c r="Q30" i="5"/>
  <c r="P30" i="5"/>
  <c r="O30" i="5"/>
  <c r="O30" i="16" s="1"/>
  <c r="N30" i="5"/>
  <c r="N30" i="16" s="1"/>
  <c r="M30" i="5"/>
  <c r="M30" i="16" s="1"/>
  <c r="L30" i="5"/>
  <c r="K30" i="5"/>
  <c r="J30" i="5"/>
  <c r="I30" i="5"/>
  <c r="H30" i="5"/>
  <c r="G30" i="5"/>
  <c r="F30" i="5"/>
  <c r="E30" i="5"/>
  <c r="D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P63" i="5" l="1"/>
  <c r="P63" i="16" s="1"/>
  <c r="P30" i="16"/>
  <c r="O63" i="5"/>
  <c r="O63" i="16" s="1"/>
  <c r="Q63" i="5"/>
  <c r="W55" i="5"/>
  <c r="M63" i="5"/>
  <c r="D63" i="5"/>
  <c r="H63" i="5"/>
  <c r="L63" i="5"/>
  <c r="E63" i="5"/>
  <c r="I63" i="5"/>
  <c r="G63" i="5"/>
  <c r="K63" i="5"/>
  <c r="S65" i="5"/>
  <c r="S8" i="6" s="1"/>
  <c r="S65" i="6" s="1"/>
  <c r="S8" i="7" s="1"/>
  <c r="S65" i="7" s="1"/>
  <c r="S8" i="8" s="1"/>
  <c r="S8" i="9" s="1"/>
  <c r="S65" i="9" s="1"/>
  <c r="S8" i="10" s="1"/>
  <c r="S65" i="10" s="1"/>
  <c r="S8" i="11" s="1"/>
  <c r="S65" i="11" s="1"/>
  <c r="S8" i="12" s="1"/>
  <c r="S65" i="12" s="1"/>
  <c r="S8" i="13" s="1"/>
  <c r="S65" i="13" s="1"/>
  <c r="S8" i="14" s="1"/>
  <c r="S65" i="14" s="1"/>
  <c r="S8" i="15" s="1"/>
  <c r="S65" i="15" s="1"/>
  <c r="W50" i="5"/>
  <c r="T65" i="5"/>
  <c r="T8" i="6" s="1"/>
  <c r="T65" i="6" s="1"/>
  <c r="T8" i="7" s="1"/>
  <c r="T65" i="7" s="1"/>
  <c r="T8" i="8" s="1"/>
  <c r="T8" i="9" s="1"/>
  <c r="T65" i="9" s="1"/>
  <c r="T8" i="10" s="1"/>
  <c r="T65" i="10" s="1"/>
  <c r="T8" i="11" s="1"/>
  <c r="T65" i="11" s="1"/>
  <c r="T8" i="12" s="1"/>
  <c r="T65" i="12" s="1"/>
  <c r="T8" i="13" s="1"/>
  <c r="T65" i="13" s="1"/>
  <c r="T8" i="14" s="1"/>
  <c r="T65" i="14" s="1"/>
  <c r="T8" i="15" s="1"/>
  <c r="T65" i="15" s="1"/>
  <c r="W30" i="5"/>
  <c r="U65" i="5"/>
  <c r="U8" i="6" s="1"/>
  <c r="U65" i="6" s="1"/>
  <c r="U8" i="7" s="1"/>
  <c r="U65" i="7" s="1"/>
  <c r="U8" i="8" s="1"/>
  <c r="U8" i="9" s="1"/>
  <c r="U65" i="9" s="1"/>
  <c r="U8" i="10" s="1"/>
  <c r="U65" i="10" s="1"/>
  <c r="U8" i="11" s="1"/>
  <c r="U65" i="11" s="1"/>
  <c r="U8" i="12" s="1"/>
  <c r="U65" i="12" s="1"/>
  <c r="U8" i="13" s="1"/>
  <c r="U65" i="13" s="1"/>
  <c r="U8" i="14" s="1"/>
  <c r="U65" i="14" s="1"/>
  <c r="U8" i="15" s="1"/>
  <c r="U65" i="15" s="1"/>
  <c r="F63" i="5"/>
  <c r="J63" i="5"/>
  <c r="N63" i="5"/>
  <c r="N63" i="16" s="1"/>
  <c r="R63" i="5"/>
  <c r="R63" i="16" s="1"/>
  <c r="V63" i="5"/>
  <c r="O65" i="5" l="1"/>
  <c r="O8" i="6" s="1"/>
  <c r="O65" i="6" s="1"/>
  <c r="O8" i="7" s="1"/>
  <c r="O65" i="7" s="1"/>
  <c r="O8" i="8" s="1"/>
  <c r="O8" i="9" s="1"/>
  <c r="O65" i="9" s="1"/>
  <c r="O8" i="10" s="1"/>
  <c r="O65" i="10" s="1"/>
  <c r="O8" i="11" s="1"/>
  <c r="O65" i="11" s="1"/>
  <c r="O8" i="12" s="1"/>
  <c r="O65" i="12" s="1"/>
  <c r="O8" i="13" s="1"/>
  <c r="O65" i="13" s="1"/>
  <c r="O8" i="14" s="1"/>
  <c r="O65" i="14" s="1"/>
  <c r="O8" i="15" s="1"/>
  <c r="O65" i="15" s="1"/>
  <c r="P65" i="5"/>
  <c r="P8" i="6" s="1"/>
  <c r="P65" i="6" s="1"/>
  <c r="P8" i="7" s="1"/>
  <c r="P65" i="7" s="1"/>
  <c r="P8" i="8" s="1"/>
  <c r="P8" i="9" s="1"/>
  <c r="P65" i="9" s="1"/>
  <c r="P8" i="10" s="1"/>
  <c r="P65" i="10" s="1"/>
  <c r="P8" i="11" s="1"/>
  <c r="P65" i="11" s="1"/>
  <c r="P8" i="12" s="1"/>
  <c r="P65" i="12" s="1"/>
  <c r="P8" i="13" s="1"/>
  <c r="P65" i="13" s="1"/>
  <c r="P8" i="14" s="1"/>
  <c r="P65" i="14" s="1"/>
  <c r="P8" i="15" s="1"/>
  <c r="P65" i="15" s="1"/>
  <c r="M63" i="16"/>
  <c r="R65" i="5"/>
  <c r="R8" i="6" s="1"/>
  <c r="R65" i="6" s="1"/>
  <c r="R8" i="7" s="1"/>
  <c r="R65" i="7" s="1"/>
  <c r="R8" i="8" s="1"/>
  <c r="R8" i="9" s="1"/>
  <c r="R65" i="9" s="1"/>
  <c r="R8" i="10" s="1"/>
  <c r="R65" i="10" s="1"/>
  <c r="R8" i="11" s="1"/>
  <c r="R65" i="11" s="1"/>
  <c r="R8" i="12" s="1"/>
  <c r="R65" i="12" s="1"/>
  <c r="R8" i="13" s="1"/>
  <c r="R65" i="13" s="1"/>
  <c r="R8" i="14" s="1"/>
  <c r="R65" i="14" s="1"/>
  <c r="R8" i="15" s="1"/>
  <c r="R65" i="15" s="1"/>
  <c r="V65" i="5"/>
  <c r="V8" i="6" s="1"/>
  <c r="V65" i="6" s="1"/>
  <c r="V8" i="7" s="1"/>
  <c r="V65" i="7" s="1"/>
  <c r="V8" i="8" s="1"/>
  <c r="V8" i="9" s="1"/>
  <c r="V65" i="9" s="1"/>
  <c r="V8" i="10" s="1"/>
  <c r="V65" i="10" s="1"/>
  <c r="V8" i="11" s="1"/>
  <c r="V65" i="11" s="1"/>
  <c r="V8" i="12" s="1"/>
  <c r="V65" i="12" s="1"/>
  <c r="V8" i="13" s="1"/>
  <c r="V65" i="13" s="1"/>
  <c r="V8" i="14" s="1"/>
  <c r="V65" i="14" s="1"/>
  <c r="V8" i="15" s="1"/>
  <c r="V65" i="15" s="1"/>
  <c r="W63" i="5"/>
  <c r="W67" i="2"/>
  <c r="Y67" i="2" s="1"/>
  <c r="C67" i="5" s="1"/>
  <c r="Y67" i="5" s="1"/>
  <c r="C67" i="6" s="1"/>
  <c r="Y67" i="6" s="1"/>
  <c r="C67" i="7" s="1"/>
  <c r="Y67" i="7" s="1"/>
  <c r="C67" i="9" s="1"/>
  <c r="Y67" i="9" s="1"/>
  <c r="C67" i="10" s="1"/>
  <c r="Y67" i="10" s="1"/>
  <c r="C67" i="11" s="1"/>
  <c r="Y67" i="11" s="1"/>
  <c r="C67" i="12" s="1"/>
  <c r="Y67" i="12" s="1"/>
  <c r="C67" i="13" s="1"/>
  <c r="Y67" i="13" s="1"/>
  <c r="C67" i="14" s="1"/>
  <c r="Y67" i="14" s="1"/>
  <c r="C67" i="15" s="1"/>
  <c r="Y67" i="15" s="1"/>
  <c r="M8" i="5"/>
  <c r="M65" i="5" s="1"/>
  <c r="M8" i="6" s="1"/>
  <c r="M65" i="6" s="1"/>
  <c r="M8" i="7" s="1"/>
  <c r="M65" i="7" s="1"/>
  <c r="M8" i="8" s="1"/>
  <c r="M8" i="9" s="1"/>
  <c r="M65" i="9" s="1"/>
  <c r="M8" i="10" s="1"/>
  <c r="M65" i="10" s="1"/>
  <c r="M8" i="11" s="1"/>
  <c r="N8" i="5"/>
  <c r="C65" i="2"/>
  <c r="M65" i="2"/>
  <c r="N65" i="2"/>
  <c r="O65" i="2"/>
  <c r="P65" i="2"/>
  <c r="R65" i="2"/>
  <c r="S65" i="2"/>
  <c r="T65" i="2"/>
  <c r="U65" i="2"/>
  <c r="V65" i="2"/>
  <c r="M63" i="2"/>
  <c r="N63" i="2"/>
  <c r="O63" i="2"/>
  <c r="P63" i="2"/>
  <c r="R63" i="2"/>
  <c r="S63" i="2"/>
  <c r="T63" i="2"/>
  <c r="U63" i="2"/>
  <c r="V63" i="2"/>
  <c r="W57" i="2"/>
  <c r="Y57" i="2" s="1"/>
  <c r="C57" i="5" s="1"/>
  <c r="Y57" i="5" s="1"/>
  <c r="C57" i="6" s="1"/>
  <c r="Y57" i="6" s="1"/>
  <c r="C57" i="7" s="1"/>
  <c r="Y57" i="7" s="1"/>
  <c r="C57" i="9" s="1"/>
  <c r="Y57" i="9" s="1"/>
  <c r="C57" i="10" s="1"/>
  <c r="Y57" i="10" s="1"/>
  <c r="C57" i="11" s="1"/>
  <c r="Y57" i="11" s="1"/>
  <c r="C57" i="12" s="1"/>
  <c r="Y57" i="12" s="1"/>
  <c r="C57" i="13" s="1"/>
  <c r="Y57" i="13" s="1"/>
  <c r="C57" i="14" s="1"/>
  <c r="Y57" i="14" s="1"/>
  <c r="C57" i="15" s="1"/>
  <c r="Y57" i="15" s="1"/>
  <c r="D55" i="2"/>
  <c r="D55" i="16" s="1"/>
  <c r="E55" i="2"/>
  <c r="E55" i="16" s="1"/>
  <c r="F55" i="2"/>
  <c r="F55" i="16" s="1"/>
  <c r="G55" i="2"/>
  <c r="G55" i="16" s="1"/>
  <c r="H55" i="2"/>
  <c r="H55" i="16" s="1"/>
  <c r="I55" i="2"/>
  <c r="I55" i="16" s="1"/>
  <c r="J55" i="2"/>
  <c r="J55" i="16" s="1"/>
  <c r="K55" i="2"/>
  <c r="K55" i="16" s="1"/>
  <c r="L55" i="2"/>
  <c r="L55" i="16" s="1"/>
  <c r="M55" i="2"/>
  <c r="N55" i="2"/>
  <c r="O55" i="2"/>
  <c r="P55" i="2"/>
  <c r="Q55" i="2"/>
  <c r="Q55" i="16" s="1"/>
  <c r="R55" i="2"/>
  <c r="S55" i="2"/>
  <c r="T55" i="2"/>
  <c r="U55" i="2"/>
  <c r="V55" i="2"/>
  <c r="C55" i="2"/>
  <c r="D50" i="2"/>
  <c r="E50" i="2"/>
  <c r="E50" i="16" s="1"/>
  <c r="F50" i="2"/>
  <c r="F50" i="16" s="1"/>
  <c r="G50" i="2"/>
  <c r="G50" i="16" s="1"/>
  <c r="H50" i="2"/>
  <c r="H50" i="16" s="1"/>
  <c r="I50" i="2"/>
  <c r="I50" i="16" s="1"/>
  <c r="J50" i="2"/>
  <c r="J50" i="16" s="1"/>
  <c r="K50" i="2"/>
  <c r="K50" i="16" s="1"/>
  <c r="L50" i="2"/>
  <c r="L50" i="16" s="1"/>
  <c r="M50" i="2"/>
  <c r="N50" i="2"/>
  <c r="O50" i="2"/>
  <c r="P50" i="2"/>
  <c r="Q50" i="2"/>
  <c r="Q50" i="16" s="1"/>
  <c r="R50" i="2"/>
  <c r="S50" i="2"/>
  <c r="T50" i="2"/>
  <c r="U50" i="2"/>
  <c r="V50" i="2"/>
  <c r="C50" i="2"/>
  <c r="C8" i="2"/>
  <c r="W11" i="2"/>
  <c r="Y11" i="2" s="1"/>
  <c r="W12" i="2"/>
  <c r="Y12" i="2" s="1"/>
  <c r="C12" i="5" s="1"/>
  <c r="Y12" i="5" s="1"/>
  <c r="C12" i="6" s="1"/>
  <c r="Y12" i="6" s="1"/>
  <c r="C12" i="7" s="1"/>
  <c r="Y12" i="7" s="1"/>
  <c r="C12" i="9" s="1"/>
  <c r="Y12" i="9" s="1"/>
  <c r="C12" i="10" s="1"/>
  <c r="Y12" i="10" s="1"/>
  <c r="C12" i="11" s="1"/>
  <c r="Y12" i="11" s="1"/>
  <c r="C12" i="12" s="1"/>
  <c r="Y12" i="12" s="1"/>
  <c r="C12" i="13" s="1"/>
  <c r="Y12" i="13" s="1"/>
  <c r="C12" i="14" s="1"/>
  <c r="Y12" i="14" s="1"/>
  <c r="C12" i="15" s="1"/>
  <c r="Y12" i="15" s="1"/>
  <c r="W13" i="2"/>
  <c r="Y13" i="2" s="1"/>
  <c r="C13" i="5" s="1"/>
  <c r="Y13" i="5" s="1"/>
  <c r="C13" i="6" s="1"/>
  <c r="Y13" i="6" s="1"/>
  <c r="C13" i="7" s="1"/>
  <c r="Y13" i="7" s="1"/>
  <c r="C13" i="9" s="1"/>
  <c r="Y13" i="9" s="1"/>
  <c r="C13" i="10" s="1"/>
  <c r="Y13" i="10" s="1"/>
  <c r="C13" i="11" s="1"/>
  <c r="Y13" i="11" s="1"/>
  <c r="C13" i="12" s="1"/>
  <c r="Y13" i="12" s="1"/>
  <c r="C13" i="13" s="1"/>
  <c r="Y13" i="13" s="1"/>
  <c r="C13" i="14" s="1"/>
  <c r="Y13" i="14" s="1"/>
  <c r="C13" i="15" s="1"/>
  <c r="Y13" i="15" s="1"/>
  <c r="W14" i="2"/>
  <c r="Y14" i="2" s="1"/>
  <c r="C14" i="5" s="1"/>
  <c r="Y14" i="5" s="1"/>
  <c r="C14" i="6" s="1"/>
  <c r="Y14" i="6" s="1"/>
  <c r="C14" i="7" s="1"/>
  <c r="Y14" i="7" s="1"/>
  <c r="C14" i="9" s="1"/>
  <c r="Y14" i="9" s="1"/>
  <c r="C14" i="10" s="1"/>
  <c r="Y14" i="10" s="1"/>
  <c r="C14" i="11" s="1"/>
  <c r="Y14" i="11" s="1"/>
  <c r="C14" i="12" s="1"/>
  <c r="Y14" i="12" s="1"/>
  <c r="C14" i="13" s="1"/>
  <c r="Y14" i="13" s="1"/>
  <c r="C14" i="14" s="1"/>
  <c r="Y14" i="14" s="1"/>
  <c r="C14" i="15" s="1"/>
  <c r="Y14" i="15" s="1"/>
  <c r="W15" i="2"/>
  <c r="Y15" i="2" s="1"/>
  <c r="C15" i="5" s="1"/>
  <c r="Y15" i="5" s="1"/>
  <c r="C15" i="6" s="1"/>
  <c r="Y15" i="6" s="1"/>
  <c r="C15" i="7" s="1"/>
  <c r="Y15" i="7" s="1"/>
  <c r="C15" i="9" s="1"/>
  <c r="Y15" i="9" s="1"/>
  <c r="C15" i="10" s="1"/>
  <c r="Y15" i="10" s="1"/>
  <c r="C15" i="11" s="1"/>
  <c r="Y15" i="11" s="1"/>
  <c r="C15" i="12" s="1"/>
  <c r="Y15" i="12" s="1"/>
  <c r="C15" i="13" s="1"/>
  <c r="Y15" i="13" s="1"/>
  <c r="C15" i="14" s="1"/>
  <c r="Y15" i="14" s="1"/>
  <c r="C15" i="15" s="1"/>
  <c r="Y15" i="15" s="1"/>
  <c r="W16" i="2"/>
  <c r="Y16" i="2" s="1"/>
  <c r="C16" i="5" s="1"/>
  <c r="Y16" i="5" s="1"/>
  <c r="C16" i="6" s="1"/>
  <c r="Y16" i="6" s="1"/>
  <c r="C16" i="7" s="1"/>
  <c r="Y16" i="7" s="1"/>
  <c r="C16" i="9" s="1"/>
  <c r="Y16" i="9" s="1"/>
  <c r="C16" i="10" s="1"/>
  <c r="Y16" i="10" s="1"/>
  <c r="C16" i="11" s="1"/>
  <c r="Y16" i="11" s="1"/>
  <c r="C16" i="12" s="1"/>
  <c r="Y16" i="12" s="1"/>
  <c r="C16" i="13" s="1"/>
  <c r="Y16" i="13" s="1"/>
  <c r="C16" i="14" s="1"/>
  <c r="Y16" i="14" s="1"/>
  <c r="C16" i="15" s="1"/>
  <c r="Y16" i="15" s="1"/>
  <c r="W17" i="2"/>
  <c r="Y17" i="2" s="1"/>
  <c r="C17" i="5" s="1"/>
  <c r="Y17" i="5" s="1"/>
  <c r="C17" i="6" s="1"/>
  <c r="Y17" i="6" s="1"/>
  <c r="C17" i="7" s="1"/>
  <c r="Y17" i="7" s="1"/>
  <c r="C17" i="9" s="1"/>
  <c r="Y17" i="9" s="1"/>
  <c r="C17" i="10" s="1"/>
  <c r="Y17" i="10" s="1"/>
  <c r="C17" i="11" s="1"/>
  <c r="Y17" i="11" s="1"/>
  <c r="C17" i="12" s="1"/>
  <c r="Y17" i="12" s="1"/>
  <c r="C17" i="13" s="1"/>
  <c r="Y17" i="13" s="1"/>
  <c r="C17" i="14" s="1"/>
  <c r="Y17" i="14" s="1"/>
  <c r="C17" i="15" s="1"/>
  <c r="Y17" i="15" s="1"/>
  <c r="W18" i="2"/>
  <c r="Y18" i="2" s="1"/>
  <c r="C18" i="5" s="1"/>
  <c r="Y18" i="5" s="1"/>
  <c r="C18" i="6" s="1"/>
  <c r="Y18" i="6" s="1"/>
  <c r="C18" i="7" s="1"/>
  <c r="Y18" i="7" s="1"/>
  <c r="C18" i="9" s="1"/>
  <c r="Y18" i="9" s="1"/>
  <c r="C18" i="10" s="1"/>
  <c r="Y18" i="10" s="1"/>
  <c r="C18" i="11" s="1"/>
  <c r="Y18" i="11" s="1"/>
  <c r="C18" i="12" s="1"/>
  <c r="Y18" i="12" s="1"/>
  <c r="C18" i="13" s="1"/>
  <c r="Y18" i="13" s="1"/>
  <c r="C18" i="14" s="1"/>
  <c r="Y18" i="14" s="1"/>
  <c r="C18" i="15" s="1"/>
  <c r="Y18" i="15" s="1"/>
  <c r="W19" i="2"/>
  <c r="Y19" i="2" s="1"/>
  <c r="C19" i="5" s="1"/>
  <c r="Y19" i="5" s="1"/>
  <c r="C19" i="6" s="1"/>
  <c r="Y19" i="6" s="1"/>
  <c r="C19" i="7" s="1"/>
  <c r="Y19" i="7" s="1"/>
  <c r="C19" i="9" s="1"/>
  <c r="Y19" i="9" s="1"/>
  <c r="C19" i="10" s="1"/>
  <c r="Y19" i="10" s="1"/>
  <c r="C19" i="11" s="1"/>
  <c r="Y19" i="11" s="1"/>
  <c r="C19" i="12" s="1"/>
  <c r="Y19" i="12" s="1"/>
  <c r="C19" i="13" s="1"/>
  <c r="Y19" i="13" s="1"/>
  <c r="C19" i="14" s="1"/>
  <c r="Y19" i="14" s="1"/>
  <c r="C19" i="15" s="1"/>
  <c r="Y19" i="15" s="1"/>
  <c r="W20" i="2"/>
  <c r="Y20" i="2" s="1"/>
  <c r="C20" i="5" s="1"/>
  <c r="Y20" i="5" s="1"/>
  <c r="C20" i="6" s="1"/>
  <c r="Y20" i="6" s="1"/>
  <c r="C20" i="7" s="1"/>
  <c r="Y20" i="7" s="1"/>
  <c r="C20" i="9" s="1"/>
  <c r="Y20" i="9" s="1"/>
  <c r="C20" i="10" s="1"/>
  <c r="Y20" i="10" s="1"/>
  <c r="C20" i="11" s="1"/>
  <c r="Y20" i="11" s="1"/>
  <c r="C20" i="12" s="1"/>
  <c r="Y20" i="12" s="1"/>
  <c r="C20" i="13" s="1"/>
  <c r="Y20" i="13" s="1"/>
  <c r="C20" i="14" s="1"/>
  <c r="Y20" i="14" s="1"/>
  <c r="C20" i="15" s="1"/>
  <c r="Y20" i="15" s="1"/>
  <c r="W21" i="2"/>
  <c r="Y21" i="2" s="1"/>
  <c r="C21" i="5" s="1"/>
  <c r="Y21" i="5" s="1"/>
  <c r="C21" i="6" s="1"/>
  <c r="Y21" i="6" s="1"/>
  <c r="C21" i="7" s="1"/>
  <c r="Y21" i="7" s="1"/>
  <c r="C21" i="9" s="1"/>
  <c r="Y21" i="9" s="1"/>
  <c r="C21" i="10" s="1"/>
  <c r="Y21" i="10" s="1"/>
  <c r="C21" i="11" s="1"/>
  <c r="Y21" i="11" s="1"/>
  <c r="C21" i="12" s="1"/>
  <c r="Y21" i="12" s="1"/>
  <c r="C21" i="13" s="1"/>
  <c r="Y21" i="13" s="1"/>
  <c r="C21" i="14" s="1"/>
  <c r="Y21" i="14" s="1"/>
  <c r="C21" i="15" s="1"/>
  <c r="Y21" i="15" s="1"/>
  <c r="W22" i="2"/>
  <c r="Y22" i="2" s="1"/>
  <c r="C22" i="5" s="1"/>
  <c r="Y22" i="5" s="1"/>
  <c r="C22" i="6" s="1"/>
  <c r="Y22" i="6" s="1"/>
  <c r="C22" i="7" s="1"/>
  <c r="Y22" i="7" s="1"/>
  <c r="C22" i="9" s="1"/>
  <c r="Y22" i="9" s="1"/>
  <c r="C22" i="10" s="1"/>
  <c r="Y22" i="10" s="1"/>
  <c r="C22" i="11" s="1"/>
  <c r="Y22" i="11" s="1"/>
  <c r="C22" i="12" s="1"/>
  <c r="Y22" i="12" s="1"/>
  <c r="C22" i="13" s="1"/>
  <c r="Y22" i="13" s="1"/>
  <c r="C22" i="14" s="1"/>
  <c r="Y22" i="14" s="1"/>
  <c r="C22" i="15" s="1"/>
  <c r="Y22" i="15" s="1"/>
  <c r="W23" i="2"/>
  <c r="Y23" i="2" s="1"/>
  <c r="C23" i="5" s="1"/>
  <c r="Y23" i="5" s="1"/>
  <c r="C23" i="6" s="1"/>
  <c r="Y23" i="6" s="1"/>
  <c r="C23" i="7" s="1"/>
  <c r="Y23" i="7" s="1"/>
  <c r="C23" i="9" s="1"/>
  <c r="Y23" i="9" s="1"/>
  <c r="C23" i="10" s="1"/>
  <c r="Y23" i="10" s="1"/>
  <c r="C23" i="11" s="1"/>
  <c r="Y23" i="11" s="1"/>
  <c r="C23" i="12" s="1"/>
  <c r="Y23" i="12" s="1"/>
  <c r="C23" i="13" s="1"/>
  <c r="Y23" i="13" s="1"/>
  <c r="C23" i="14" s="1"/>
  <c r="Y23" i="14" s="1"/>
  <c r="C23" i="15" s="1"/>
  <c r="Y23" i="15" s="1"/>
  <c r="W24" i="2"/>
  <c r="Y24" i="2" s="1"/>
  <c r="C24" i="5" s="1"/>
  <c r="Y24" i="5" s="1"/>
  <c r="C24" i="6" s="1"/>
  <c r="Y24" i="6" s="1"/>
  <c r="C24" i="7" s="1"/>
  <c r="Y24" i="7" s="1"/>
  <c r="C24" i="9" s="1"/>
  <c r="Y24" i="9" s="1"/>
  <c r="C24" i="10" s="1"/>
  <c r="Y24" i="10" s="1"/>
  <c r="C24" i="11" s="1"/>
  <c r="Y24" i="11" s="1"/>
  <c r="C24" i="12" s="1"/>
  <c r="Y24" i="12" s="1"/>
  <c r="C24" i="13" s="1"/>
  <c r="Y24" i="13" s="1"/>
  <c r="C24" i="14" s="1"/>
  <c r="Y24" i="14" s="1"/>
  <c r="C24" i="15" s="1"/>
  <c r="Y24" i="15" s="1"/>
  <c r="W25" i="2"/>
  <c r="Y25" i="2" s="1"/>
  <c r="C25" i="5" s="1"/>
  <c r="Y25" i="5" s="1"/>
  <c r="C25" i="6" s="1"/>
  <c r="Y25" i="6" s="1"/>
  <c r="C25" i="7" s="1"/>
  <c r="Y25" i="7" s="1"/>
  <c r="C25" i="9" s="1"/>
  <c r="Y25" i="9" s="1"/>
  <c r="C25" i="10" s="1"/>
  <c r="Y25" i="10" s="1"/>
  <c r="C25" i="11" s="1"/>
  <c r="Y25" i="11" s="1"/>
  <c r="C25" i="12" s="1"/>
  <c r="Y25" i="12" s="1"/>
  <c r="C25" i="13" s="1"/>
  <c r="Y25" i="13" s="1"/>
  <c r="C25" i="14" s="1"/>
  <c r="Y25" i="14" s="1"/>
  <c r="C25" i="15" s="1"/>
  <c r="Y25" i="15" s="1"/>
  <c r="W26" i="2"/>
  <c r="Y26" i="2" s="1"/>
  <c r="C26" i="5" s="1"/>
  <c r="Y26" i="5" s="1"/>
  <c r="C26" i="6" s="1"/>
  <c r="Y26" i="6" s="1"/>
  <c r="C26" i="7" s="1"/>
  <c r="Y26" i="7" s="1"/>
  <c r="C26" i="9" s="1"/>
  <c r="Y26" i="9" s="1"/>
  <c r="C26" i="10" s="1"/>
  <c r="Y26" i="10" s="1"/>
  <c r="C26" i="11" s="1"/>
  <c r="Y26" i="11" s="1"/>
  <c r="C26" i="12" s="1"/>
  <c r="Y26" i="12" s="1"/>
  <c r="C26" i="13" s="1"/>
  <c r="Y26" i="13" s="1"/>
  <c r="C26" i="14" s="1"/>
  <c r="Y26" i="14" s="1"/>
  <c r="C26" i="15" s="1"/>
  <c r="Y26" i="15" s="1"/>
  <c r="W27" i="2"/>
  <c r="Y27" i="2" s="1"/>
  <c r="C27" i="5" s="1"/>
  <c r="Y27" i="5" s="1"/>
  <c r="C27" i="6" s="1"/>
  <c r="Y27" i="6" s="1"/>
  <c r="C27" i="7" s="1"/>
  <c r="Y27" i="7" s="1"/>
  <c r="C27" i="9" s="1"/>
  <c r="Y27" i="9" s="1"/>
  <c r="C27" i="10" s="1"/>
  <c r="Y27" i="10" s="1"/>
  <c r="C27" i="11" s="1"/>
  <c r="Y27" i="11" s="1"/>
  <c r="C27" i="12" s="1"/>
  <c r="Y27" i="12" s="1"/>
  <c r="C27" i="13" s="1"/>
  <c r="Y27" i="13" s="1"/>
  <c r="C27" i="14" s="1"/>
  <c r="Y27" i="14" s="1"/>
  <c r="C27" i="15" s="1"/>
  <c r="Y27" i="15" s="1"/>
  <c r="W28" i="2"/>
  <c r="Y28" i="2" s="1"/>
  <c r="C28" i="5" s="1"/>
  <c r="Y28" i="5" s="1"/>
  <c r="C28" i="6" s="1"/>
  <c r="Y28" i="6" s="1"/>
  <c r="C28" i="7" s="1"/>
  <c r="Y28" i="7" s="1"/>
  <c r="C28" i="9" s="1"/>
  <c r="W29" i="2"/>
  <c r="Y29" i="2" s="1"/>
  <c r="C29" i="5" s="1"/>
  <c r="Y29" i="5" s="1"/>
  <c r="C29" i="6" s="1"/>
  <c r="Y29" i="6" s="1"/>
  <c r="C29" i="7" s="1"/>
  <c r="Y29" i="7" s="1"/>
  <c r="C29" i="9" s="1"/>
  <c r="Y29" i="9" s="1"/>
  <c r="C29" i="10" s="1"/>
  <c r="Y29" i="10" s="1"/>
  <c r="C29" i="11" s="1"/>
  <c r="Y29" i="11" s="1"/>
  <c r="C29" i="12" s="1"/>
  <c r="Y29" i="12" s="1"/>
  <c r="C29" i="13" s="1"/>
  <c r="Y29" i="13" s="1"/>
  <c r="C29" i="14" s="1"/>
  <c r="Y29" i="14" s="1"/>
  <c r="C29" i="15" s="1"/>
  <c r="Y29" i="15" s="1"/>
  <c r="W10" i="2"/>
  <c r="D30" i="2"/>
  <c r="D30" i="16" s="1"/>
  <c r="E30" i="2"/>
  <c r="E30" i="16" s="1"/>
  <c r="F30" i="2"/>
  <c r="F30" i="16" s="1"/>
  <c r="G30" i="2"/>
  <c r="G30" i="16" s="1"/>
  <c r="H30" i="2"/>
  <c r="H30" i="16" s="1"/>
  <c r="I30" i="2"/>
  <c r="I30" i="16" s="1"/>
  <c r="J30" i="2"/>
  <c r="J30" i="16" s="1"/>
  <c r="K30" i="2"/>
  <c r="K30" i="16" s="1"/>
  <c r="L30" i="2"/>
  <c r="L30" i="16" s="1"/>
  <c r="M30" i="2"/>
  <c r="N30" i="2"/>
  <c r="O30" i="2"/>
  <c r="P30" i="2"/>
  <c r="Q30" i="2"/>
  <c r="Q30" i="16" s="1"/>
  <c r="R30" i="2"/>
  <c r="S30" i="2"/>
  <c r="T30" i="2"/>
  <c r="U30" i="2"/>
  <c r="V30" i="2"/>
  <c r="C30" i="2"/>
  <c r="Q63" i="2" l="1"/>
  <c r="D63" i="2"/>
  <c r="D63" i="16" s="1"/>
  <c r="D50" i="16"/>
  <c r="L63" i="2"/>
  <c r="L63" i="16" s="1"/>
  <c r="H63" i="2"/>
  <c r="H63" i="16" s="1"/>
  <c r="K63" i="2"/>
  <c r="G63" i="2"/>
  <c r="W30" i="2"/>
  <c r="J63" i="2"/>
  <c r="F63" i="2"/>
  <c r="I63" i="2"/>
  <c r="E63" i="2"/>
  <c r="E65" i="2" s="1"/>
  <c r="E8" i="5" s="1"/>
  <c r="E65" i="5" s="1"/>
  <c r="E8" i="6" s="1"/>
  <c r="E65" i="6" s="1"/>
  <c r="E8" i="7" s="1"/>
  <c r="E65" i="7" s="1"/>
  <c r="E8" i="8" s="1"/>
  <c r="E8" i="9" s="1"/>
  <c r="E65" i="9" s="1"/>
  <c r="E8" i="10" s="1"/>
  <c r="E65" i="10" s="1"/>
  <c r="E8" i="11" s="1"/>
  <c r="E65" i="11" s="1"/>
  <c r="E8" i="12" s="1"/>
  <c r="E65" i="12" s="1"/>
  <c r="E8" i="13" s="1"/>
  <c r="E65" i="13" s="1"/>
  <c r="E8" i="14" s="1"/>
  <c r="E65" i="14" s="1"/>
  <c r="E8" i="15" s="1"/>
  <c r="E65" i="15" s="1"/>
  <c r="M65" i="11"/>
  <c r="M8" i="12" s="1"/>
  <c r="Y28" i="9"/>
  <c r="C28" i="10" s="1"/>
  <c r="Y28" i="10" s="1"/>
  <c r="C28" i="11" s="1"/>
  <c r="Y28" i="11" s="1"/>
  <c r="C28" i="12" s="1"/>
  <c r="Y28" i="12" s="1"/>
  <c r="C28" i="13" s="1"/>
  <c r="Y28" i="13" s="1"/>
  <c r="C28" i="14" s="1"/>
  <c r="Y28" i="14" s="1"/>
  <c r="C28" i="15" s="1"/>
  <c r="Y28" i="15" s="1"/>
  <c r="Y10" i="2"/>
  <c r="C10" i="5" s="1"/>
  <c r="C11" i="5"/>
  <c r="Y11" i="5" s="1"/>
  <c r="C11" i="6" s="1"/>
  <c r="Y11" i="6" s="1"/>
  <c r="C11" i="7" s="1"/>
  <c r="Y11" i="7" s="1"/>
  <c r="N65" i="5"/>
  <c r="N8" i="6" s="1"/>
  <c r="D65" i="2" l="1"/>
  <c r="D8" i="5" s="1"/>
  <c r="D65" i="5" s="1"/>
  <c r="D8" i="6" s="1"/>
  <c r="D65" i="6" s="1"/>
  <c r="D8" i="7" s="1"/>
  <c r="D65" i="7" s="1"/>
  <c r="D8" i="8" s="1"/>
  <c r="D8" i="9" s="1"/>
  <c r="D65" i="9" s="1"/>
  <c r="D8" i="10" s="1"/>
  <c r="D65" i="10" s="1"/>
  <c r="D8" i="11" s="1"/>
  <c r="D65" i="11" s="1"/>
  <c r="D8" i="12" s="1"/>
  <c r="D65" i="12" s="1"/>
  <c r="D8" i="13" s="1"/>
  <c r="D65" i="13" s="1"/>
  <c r="D8" i="14" s="1"/>
  <c r="D65" i="14" s="1"/>
  <c r="D8" i="15" s="1"/>
  <c r="D65" i="15" s="1"/>
  <c r="Q65" i="2"/>
  <c r="Q8" i="5" s="1"/>
  <c r="Q65" i="5" s="1"/>
  <c r="Q8" i="6" s="1"/>
  <c r="Q65" i="6" s="1"/>
  <c r="Q8" i="7" s="1"/>
  <c r="Q65" i="7" s="1"/>
  <c r="Q8" i="8" s="1"/>
  <c r="Q8" i="9" s="1"/>
  <c r="Q65" i="9" s="1"/>
  <c r="Q8" i="10" s="1"/>
  <c r="Q65" i="10" s="1"/>
  <c r="Q8" i="11" s="1"/>
  <c r="Q65" i="11" s="1"/>
  <c r="Q8" i="12" s="1"/>
  <c r="Q65" i="12" s="1"/>
  <c r="Q8" i="13" s="1"/>
  <c r="Q65" i="13" s="1"/>
  <c r="Q8" i="14" s="1"/>
  <c r="Q65" i="14" s="1"/>
  <c r="Q8" i="15" s="1"/>
  <c r="Q65" i="15" s="1"/>
  <c r="Q63" i="16"/>
  <c r="L65" i="2"/>
  <c r="L8" i="5" s="1"/>
  <c r="L65" i="5" s="1"/>
  <c r="L8" i="6" s="1"/>
  <c r="L65" i="6" s="1"/>
  <c r="L8" i="7" s="1"/>
  <c r="L65" i="7" s="1"/>
  <c r="L8" i="8" s="1"/>
  <c r="L8" i="9" s="1"/>
  <c r="L65" i="9" s="1"/>
  <c r="L8" i="10" s="1"/>
  <c r="L65" i="10" s="1"/>
  <c r="L8" i="11" s="1"/>
  <c r="L65" i="11" s="1"/>
  <c r="L8" i="12" s="1"/>
  <c r="L65" i="12" s="1"/>
  <c r="L8" i="13" s="1"/>
  <c r="L65" i="13" s="1"/>
  <c r="L8" i="14" s="1"/>
  <c r="L65" i="14" s="1"/>
  <c r="L8" i="15" s="1"/>
  <c r="L65" i="15" s="1"/>
  <c r="H65" i="2"/>
  <c r="H8" i="5" s="1"/>
  <c r="H65" i="5" s="1"/>
  <c r="H8" i="6" s="1"/>
  <c r="H65" i="6" s="1"/>
  <c r="H8" i="7" s="1"/>
  <c r="H65" i="7" s="1"/>
  <c r="H8" i="8" s="1"/>
  <c r="H8" i="9" s="1"/>
  <c r="H65" i="9" s="1"/>
  <c r="H8" i="10" s="1"/>
  <c r="H65" i="10" s="1"/>
  <c r="H8" i="11" s="1"/>
  <c r="H65" i="11" s="1"/>
  <c r="H8" i="12" s="1"/>
  <c r="H65" i="12" s="1"/>
  <c r="H8" i="13" s="1"/>
  <c r="H65" i="13" s="1"/>
  <c r="H8" i="14" s="1"/>
  <c r="H65" i="14" s="1"/>
  <c r="H8" i="15" s="1"/>
  <c r="H65" i="15" s="1"/>
  <c r="Y30" i="2"/>
  <c r="G63" i="16"/>
  <c r="G65" i="2"/>
  <c r="G8" i="5" s="1"/>
  <c r="G65" i="5" s="1"/>
  <c r="G8" i="6" s="1"/>
  <c r="G65" i="6" s="1"/>
  <c r="G8" i="7" s="1"/>
  <c r="G65" i="7" s="1"/>
  <c r="G8" i="8" s="1"/>
  <c r="G8" i="9" s="1"/>
  <c r="G65" i="9" s="1"/>
  <c r="G8" i="10" s="1"/>
  <c r="G65" i="10" s="1"/>
  <c r="G8" i="11" s="1"/>
  <c r="G65" i="11" s="1"/>
  <c r="G8" i="12" s="1"/>
  <c r="G65" i="12" s="1"/>
  <c r="G8" i="13" s="1"/>
  <c r="G65" i="13" s="1"/>
  <c r="G8" i="14" s="1"/>
  <c r="G65" i="14" s="1"/>
  <c r="G8" i="15" s="1"/>
  <c r="G65" i="15" s="1"/>
  <c r="E63" i="16"/>
  <c r="F63" i="16"/>
  <c r="F65" i="2"/>
  <c r="F8" i="5" s="1"/>
  <c r="F65" i="5" s="1"/>
  <c r="F8" i="6" s="1"/>
  <c r="F65" i="6" s="1"/>
  <c r="F8" i="7" s="1"/>
  <c r="F65" i="7" s="1"/>
  <c r="F8" i="8" s="1"/>
  <c r="F8" i="9" s="1"/>
  <c r="F65" i="9" s="1"/>
  <c r="F8" i="10" s="1"/>
  <c r="F65" i="10" s="1"/>
  <c r="F8" i="11" s="1"/>
  <c r="F65" i="11" s="1"/>
  <c r="F8" i="12" s="1"/>
  <c r="F65" i="12" s="1"/>
  <c r="F8" i="13" s="1"/>
  <c r="F65" i="13" s="1"/>
  <c r="F8" i="14" s="1"/>
  <c r="F65" i="14" s="1"/>
  <c r="F8" i="15" s="1"/>
  <c r="F65" i="15" s="1"/>
  <c r="K63" i="16"/>
  <c r="K65" i="2"/>
  <c r="K8" i="5" s="1"/>
  <c r="K65" i="5" s="1"/>
  <c r="K8" i="6" s="1"/>
  <c r="K65" i="6" s="1"/>
  <c r="K8" i="7" s="1"/>
  <c r="K65" i="7" s="1"/>
  <c r="K8" i="8" s="1"/>
  <c r="K8" i="9" s="1"/>
  <c r="K65" i="9" s="1"/>
  <c r="K8" i="10" s="1"/>
  <c r="K65" i="10" s="1"/>
  <c r="K8" i="11" s="1"/>
  <c r="K65" i="11" s="1"/>
  <c r="K8" i="12" s="1"/>
  <c r="K65" i="12" s="1"/>
  <c r="K8" i="13" s="1"/>
  <c r="K65" i="13" s="1"/>
  <c r="K8" i="14" s="1"/>
  <c r="K65" i="14" s="1"/>
  <c r="K8" i="15" s="1"/>
  <c r="K65" i="15" s="1"/>
  <c r="I63" i="16"/>
  <c r="I65" i="2"/>
  <c r="I8" i="5" s="1"/>
  <c r="I65" i="5" s="1"/>
  <c r="I8" i="6" s="1"/>
  <c r="I65" i="6" s="1"/>
  <c r="I8" i="7" s="1"/>
  <c r="I65" i="7" s="1"/>
  <c r="I8" i="8" s="1"/>
  <c r="I8" i="9" s="1"/>
  <c r="I65" i="9" s="1"/>
  <c r="I8" i="10" s="1"/>
  <c r="I65" i="10" s="1"/>
  <c r="I8" i="11" s="1"/>
  <c r="I65" i="11" s="1"/>
  <c r="I8" i="12" s="1"/>
  <c r="I65" i="12" s="1"/>
  <c r="I8" i="13" s="1"/>
  <c r="I65" i="13" s="1"/>
  <c r="I8" i="14" s="1"/>
  <c r="I65" i="14" s="1"/>
  <c r="I8" i="15" s="1"/>
  <c r="I65" i="15" s="1"/>
  <c r="J63" i="16"/>
  <c r="J65" i="2"/>
  <c r="J8" i="5" s="1"/>
  <c r="J65" i="5" s="1"/>
  <c r="J8" i="6" s="1"/>
  <c r="J65" i="6" s="1"/>
  <c r="J8" i="7" s="1"/>
  <c r="J65" i="7" s="1"/>
  <c r="J8" i="8" s="1"/>
  <c r="J8" i="9" s="1"/>
  <c r="J65" i="9" s="1"/>
  <c r="J8" i="10" s="1"/>
  <c r="M65" i="12"/>
  <c r="M8" i="13" s="1"/>
  <c r="C11" i="9"/>
  <c r="Y11" i="9" s="1"/>
  <c r="Y10" i="5"/>
  <c r="C30" i="5"/>
  <c r="N65" i="6"/>
  <c r="N8" i="7" s="1"/>
  <c r="W59" i="2"/>
  <c r="Y59" i="2" s="1"/>
  <c r="C59" i="5" s="1"/>
  <c r="Y59" i="5" s="1"/>
  <c r="C59" i="6" s="1"/>
  <c r="Y59" i="6" s="1"/>
  <c r="C59" i="7" s="1"/>
  <c r="Y59" i="7" s="1"/>
  <c r="C59" i="9" s="1"/>
  <c r="Y59" i="9" s="1"/>
  <c r="C59" i="10" s="1"/>
  <c r="Y59" i="10" s="1"/>
  <c r="C59" i="11" s="1"/>
  <c r="W61" i="2"/>
  <c r="Y61" i="2" s="1"/>
  <c r="C61" i="5" s="1"/>
  <c r="Y61" i="5" s="1"/>
  <c r="C61" i="6" s="1"/>
  <c r="Y61" i="6" s="1"/>
  <c r="C61" i="7" s="1"/>
  <c r="Y61" i="7" s="1"/>
  <c r="C61" i="9" s="1"/>
  <c r="Y61" i="9" s="1"/>
  <c r="C61" i="10" s="1"/>
  <c r="Y61" i="10" s="1"/>
  <c r="C61" i="11" s="1"/>
  <c r="Y61" i="11" s="1"/>
  <c r="C61" i="12" s="1"/>
  <c r="Y61" i="12" s="1"/>
  <c r="C61" i="13" s="1"/>
  <c r="Y61" i="13" s="1"/>
  <c r="C61" i="14" s="1"/>
  <c r="Y61" i="14" s="1"/>
  <c r="C61" i="15" s="1"/>
  <c r="Y61" i="15" s="1"/>
  <c r="W53" i="2"/>
  <c r="Y53" i="2" s="1"/>
  <c r="W54" i="2"/>
  <c r="Y54" i="2" s="1"/>
  <c r="C54" i="5" s="1"/>
  <c r="Y54" i="5" s="1"/>
  <c r="C54" i="6" s="1"/>
  <c r="Y54" i="6" s="1"/>
  <c r="C54" i="7" s="1"/>
  <c r="Y54" i="7" s="1"/>
  <c r="C54" i="9" s="1"/>
  <c r="Y54" i="9" s="1"/>
  <c r="C54" i="10" s="1"/>
  <c r="Y54" i="10" s="1"/>
  <c r="C54" i="11" s="1"/>
  <c r="Y54" i="11" s="1"/>
  <c r="C54" i="12" s="1"/>
  <c r="Y54" i="12" s="1"/>
  <c r="C54" i="13" s="1"/>
  <c r="Y54" i="13" s="1"/>
  <c r="C54" i="14" s="1"/>
  <c r="Y54" i="14" s="1"/>
  <c r="W52" i="2"/>
  <c r="W33" i="2"/>
  <c r="Y33" i="2" s="1"/>
  <c r="W34" i="2"/>
  <c r="Y34" i="2" s="1"/>
  <c r="C34" i="5" s="1"/>
  <c r="Y34" i="5" s="1"/>
  <c r="C34" i="6" s="1"/>
  <c r="Y34" i="6" s="1"/>
  <c r="C34" i="7" s="1"/>
  <c r="Y34" i="7" s="1"/>
  <c r="C34" i="9" s="1"/>
  <c r="Y34" i="9" s="1"/>
  <c r="C34" i="10" s="1"/>
  <c r="Y34" i="10" s="1"/>
  <c r="C34" i="11" s="1"/>
  <c r="Y34" i="11" s="1"/>
  <c r="C34" i="12" s="1"/>
  <c r="Y34" i="12" s="1"/>
  <c r="C34" i="13" s="1"/>
  <c r="Y34" i="13" s="1"/>
  <c r="C34" i="14" s="1"/>
  <c r="Y34" i="14" s="1"/>
  <c r="C34" i="15" s="1"/>
  <c r="Y34" i="15" s="1"/>
  <c r="W35" i="2"/>
  <c r="Y35" i="2" s="1"/>
  <c r="C35" i="5" s="1"/>
  <c r="Y35" i="5" s="1"/>
  <c r="C35" i="6" s="1"/>
  <c r="Y35" i="6" s="1"/>
  <c r="C35" i="7" s="1"/>
  <c r="Y35" i="7" s="1"/>
  <c r="C35" i="9" s="1"/>
  <c r="Y35" i="9" s="1"/>
  <c r="C35" i="10" s="1"/>
  <c r="Y35" i="10" s="1"/>
  <c r="C35" i="11" s="1"/>
  <c r="Y35" i="11" s="1"/>
  <c r="C35" i="12" s="1"/>
  <c r="Y35" i="12" s="1"/>
  <c r="C35" i="13" s="1"/>
  <c r="Y35" i="13" s="1"/>
  <c r="C35" i="14" s="1"/>
  <c r="Y35" i="14" s="1"/>
  <c r="C35" i="15" s="1"/>
  <c r="Y35" i="15" s="1"/>
  <c r="W36" i="2"/>
  <c r="Y36" i="2" s="1"/>
  <c r="C36" i="5" s="1"/>
  <c r="Y36" i="5" s="1"/>
  <c r="C36" i="6" s="1"/>
  <c r="Y36" i="6" s="1"/>
  <c r="C36" i="7" s="1"/>
  <c r="Y36" i="7" s="1"/>
  <c r="C36" i="9" s="1"/>
  <c r="Y36" i="9" s="1"/>
  <c r="C36" i="10" s="1"/>
  <c r="Y36" i="10" s="1"/>
  <c r="C36" i="11" s="1"/>
  <c r="Y36" i="11" s="1"/>
  <c r="C36" i="12" s="1"/>
  <c r="Y36" i="12" s="1"/>
  <c r="C36" i="13" s="1"/>
  <c r="Y36" i="13" s="1"/>
  <c r="C36" i="14" s="1"/>
  <c r="Y36" i="14" s="1"/>
  <c r="C36" i="15" s="1"/>
  <c r="Y36" i="15" s="1"/>
  <c r="W37" i="2"/>
  <c r="Y37" i="2" s="1"/>
  <c r="C37" i="5" s="1"/>
  <c r="Y37" i="5" s="1"/>
  <c r="C37" i="6" s="1"/>
  <c r="Y37" i="6" s="1"/>
  <c r="C37" i="7" s="1"/>
  <c r="Y37" i="7" s="1"/>
  <c r="C37" i="9" s="1"/>
  <c r="Y37" i="9" s="1"/>
  <c r="C37" i="10" s="1"/>
  <c r="Y37" i="10" s="1"/>
  <c r="C37" i="11" s="1"/>
  <c r="Y37" i="11" s="1"/>
  <c r="C37" i="12" s="1"/>
  <c r="Y37" i="12" s="1"/>
  <c r="C37" i="13" s="1"/>
  <c r="Y37" i="13" s="1"/>
  <c r="C37" i="14" s="1"/>
  <c r="Y37" i="14" s="1"/>
  <c r="C37" i="15" s="1"/>
  <c r="Y37" i="15" s="1"/>
  <c r="W38" i="2"/>
  <c r="Y38" i="2" s="1"/>
  <c r="C38" i="5" s="1"/>
  <c r="Y38" i="5" s="1"/>
  <c r="C38" i="6" s="1"/>
  <c r="Y38" i="6" s="1"/>
  <c r="C38" i="7" s="1"/>
  <c r="Y38" i="7" s="1"/>
  <c r="C38" i="9" s="1"/>
  <c r="Y38" i="9" s="1"/>
  <c r="C38" i="10" s="1"/>
  <c r="Y38" i="10" s="1"/>
  <c r="C38" i="11" s="1"/>
  <c r="Y38" i="11" s="1"/>
  <c r="C38" i="12" s="1"/>
  <c r="Y38" i="12" s="1"/>
  <c r="C38" i="13" s="1"/>
  <c r="Y38" i="13" s="1"/>
  <c r="C38" i="14" s="1"/>
  <c r="Y38" i="14" s="1"/>
  <c r="C38" i="15" s="1"/>
  <c r="Y38" i="15" s="1"/>
  <c r="W39" i="2"/>
  <c r="Y39" i="2" s="1"/>
  <c r="C39" i="5" s="1"/>
  <c r="Y39" i="5" s="1"/>
  <c r="C39" i="6" s="1"/>
  <c r="Y39" i="6" s="1"/>
  <c r="C39" i="7" s="1"/>
  <c r="Y39" i="7" s="1"/>
  <c r="C39" i="9" s="1"/>
  <c r="Y39" i="9" s="1"/>
  <c r="C39" i="10" s="1"/>
  <c r="Y39" i="10" s="1"/>
  <c r="C39" i="11" s="1"/>
  <c r="Y39" i="11" s="1"/>
  <c r="C39" i="12" s="1"/>
  <c r="Y39" i="12" s="1"/>
  <c r="C39" i="13" s="1"/>
  <c r="Y39" i="13" s="1"/>
  <c r="C39" i="14" s="1"/>
  <c r="Y39" i="14" s="1"/>
  <c r="C39" i="15" s="1"/>
  <c r="Y39" i="15" s="1"/>
  <c r="W40" i="2"/>
  <c r="Y40" i="2" s="1"/>
  <c r="C40" i="5" s="1"/>
  <c r="Y40" i="5" s="1"/>
  <c r="C40" i="6" s="1"/>
  <c r="Y40" i="6" s="1"/>
  <c r="C40" i="7" s="1"/>
  <c r="Y40" i="7" s="1"/>
  <c r="C40" i="9" s="1"/>
  <c r="Y40" i="9" s="1"/>
  <c r="C40" i="10" s="1"/>
  <c r="Y40" i="10" s="1"/>
  <c r="C40" i="11" s="1"/>
  <c r="Y40" i="11" s="1"/>
  <c r="C40" i="12" s="1"/>
  <c r="Y40" i="12" s="1"/>
  <c r="C40" i="13" s="1"/>
  <c r="Y40" i="13" s="1"/>
  <c r="C40" i="14" s="1"/>
  <c r="Y40" i="14" s="1"/>
  <c r="C40" i="15" s="1"/>
  <c r="Y40" i="15" s="1"/>
  <c r="W41" i="2"/>
  <c r="Y41" i="2" s="1"/>
  <c r="C41" i="5" s="1"/>
  <c r="Y41" i="5" s="1"/>
  <c r="C41" i="6" s="1"/>
  <c r="Y41" i="6" s="1"/>
  <c r="C41" i="7" s="1"/>
  <c r="Y41" i="7" s="1"/>
  <c r="C41" i="9" s="1"/>
  <c r="Y41" i="9" s="1"/>
  <c r="C41" i="10" s="1"/>
  <c r="Y41" i="10" s="1"/>
  <c r="C41" i="11" s="1"/>
  <c r="Y41" i="11" s="1"/>
  <c r="C41" i="12" s="1"/>
  <c r="Y41" i="12" s="1"/>
  <c r="C41" i="13" s="1"/>
  <c r="Y41" i="13" s="1"/>
  <c r="C41" i="14" s="1"/>
  <c r="Y41" i="14" s="1"/>
  <c r="C41" i="15" s="1"/>
  <c r="Y41" i="15" s="1"/>
  <c r="W42" i="2"/>
  <c r="Y42" i="2" s="1"/>
  <c r="C42" i="5" s="1"/>
  <c r="Y42" i="5" s="1"/>
  <c r="C42" i="6" s="1"/>
  <c r="Y42" i="6" s="1"/>
  <c r="C42" i="7" s="1"/>
  <c r="Y42" i="7" s="1"/>
  <c r="C42" i="9" s="1"/>
  <c r="Y42" i="9" s="1"/>
  <c r="C42" i="10" s="1"/>
  <c r="Y42" i="10" s="1"/>
  <c r="C42" i="11" s="1"/>
  <c r="W43" i="2"/>
  <c r="Y43" i="2" s="1"/>
  <c r="C43" i="5" s="1"/>
  <c r="Y43" i="5" s="1"/>
  <c r="C43" i="6" s="1"/>
  <c r="Y43" i="6" s="1"/>
  <c r="C43" i="7" s="1"/>
  <c r="Y43" i="7" s="1"/>
  <c r="C43" i="9" s="1"/>
  <c r="Y43" i="9" s="1"/>
  <c r="C43" i="10" s="1"/>
  <c r="Y43" i="10" s="1"/>
  <c r="C43" i="11" s="1"/>
  <c r="Y43" i="11" s="1"/>
  <c r="C43" i="12" s="1"/>
  <c r="Y43" i="12" s="1"/>
  <c r="C43" i="13" s="1"/>
  <c r="Y43" i="13" s="1"/>
  <c r="C43" i="14" s="1"/>
  <c r="Y43" i="14" s="1"/>
  <c r="C43" i="15" s="1"/>
  <c r="Y43" i="15" s="1"/>
  <c r="W44" i="2"/>
  <c r="Y44" i="2" s="1"/>
  <c r="C44" i="5" s="1"/>
  <c r="Y44" i="5" s="1"/>
  <c r="C44" i="6" s="1"/>
  <c r="Y44" i="6" s="1"/>
  <c r="C44" i="7" s="1"/>
  <c r="Y44" i="7" s="1"/>
  <c r="C44" i="9" s="1"/>
  <c r="Y44" i="9" s="1"/>
  <c r="C44" i="10" s="1"/>
  <c r="Y44" i="10" s="1"/>
  <c r="C44" i="11" s="1"/>
  <c r="Y44" i="11" s="1"/>
  <c r="C44" i="12" s="1"/>
  <c r="Y44" i="12" s="1"/>
  <c r="C44" i="13" s="1"/>
  <c r="Y44" i="13" s="1"/>
  <c r="C44" i="14" s="1"/>
  <c r="Y44" i="14" s="1"/>
  <c r="C44" i="15" s="1"/>
  <c r="Y44" i="15" s="1"/>
  <c r="W45" i="2"/>
  <c r="Y45" i="2" s="1"/>
  <c r="C45" i="5" s="1"/>
  <c r="Y45" i="5" s="1"/>
  <c r="C45" i="6" s="1"/>
  <c r="Y45" i="6" s="1"/>
  <c r="C45" i="7" s="1"/>
  <c r="Y45" i="7" s="1"/>
  <c r="W46" i="2"/>
  <c r="Y46" i="2" s="1"/>
  <c r="C46" i="5" s="1"/>
  <c r="Y46" i="5" s="1"/>
  <c r="C46" i="6" s="1"/>
  <c r="Y46" i="6" s="1"/>
  <c r="C46" i="7" s="1"/>
  <c r="Y46" i="7" s="1"/>
  <c r="C46" i="9" s="1"/>
  <c r="Y46" i="9" s="1"/>
  <c r="C46" i="10" s="1"/>
  <c r="Y46" i="10" s="1"/>
  <c r="C46" i="11" s="1"/>
  <c r="Y46" i="11" s="1"/>
  <c r="C46" i="12" s="1"/>
  <c r="Y46" i="12" s="1"/>
  <c r="C46" i="13" s="1"/>
  <c r="Y46" i="13" s="1"/>
  <c r="C46" i="14" s="1"/>
  <c r="Y46" i="14" s="1"/>
  <c r="C46" i="15" s="1"/>
  <c r="Y46" i="15" s="1"/>
  <c r="W47" i="2"/>
  <c r="Y47" i="2" s="1"/>
  <c r="C47" i="5" s="1"/>
  <c r="Y47" i="5" s="1"/>
  <c r="C47" i="6" s="1"/>
  <c r="Y47" i="6" s="1"/>
  <c r="C47" i="7" s="1"/>
  <c r="Y47" i="7" s="1"/>
  <c r="C47" i="9" s="1"/>
  <c r="Y47" i="9" s="1"/>
  <c r="C47" i="10" s="1"/>
  <c r="Y47" i="10" s="1"/>
  <c r="C47" i="11" s="1"/>
  <c r="Y47" i="11" s="1"/>
  <c r="C47" i="12" s="1"/>
  <c r="Y47" i="12" s="1"/>
  <c r="C47" i="13" s="1"/>
  <c r="Y47" i="13" s="1"/>
  <c r="C47" i="14" s="1"/>
  <c r="Y47" i="14" s="1"/>
  <c r="C47" i="15" s="1"/>
  <c r="Y47" i="15" s="1"/>
  <c r="W48" i="2"/>
  <c r="Y48" i="2" s="1"/>
  <c r="C48" i="5" s="1"/>
  <c r="Y48" i="5" s="1"/>
  <c r="C48" i="6" s="1"/>
  <c r="Y48" i="6" s="1"/>
  <c r="C48" i="7" s="1"/>
  <c r="Y48" i="7" s="1"/>
  <c r="C48" i="9" s="1"/>
  <c r="Y48" i="9" s="1"/>
  <c r="C48" i="10" s="1"/>
  <c r="Y48" i="10" s="1"/>
  <c r="C48" i="11" s="1"/>
  <c r="Y48" i="11" s="1"/>
  <c r="C48" i="12" s="1"/>
  <c r="Y48" i="12" s="1"/>
  <c r="C48" i="13" s="1"/>
  <c r="Y48" i="13" s="1"/>
  <c r="C48" i="14" s="1"/>
  <c r="Y48" i="14" s="1"/>
  <c r="C48" i="15" s="1"/>
  <c r="Y48" i="15" s="1"/>
  <c r="W49" i="2"/>
  <c r="Y49" i="2" s="1"/>
  <c r="C49" i="5" s="1"/>
  <c r="Y49" i="5" s="1"/>
  <c r="C49" i="6" s="1"/>
  <c r="Y49" i="6" s="1"/>
  <c r="C49" i="7" s="1"/>
  <c r="Y49" i="7" s="1"/>
  <c r="C49" i="9" s="1"/>
  <c r="Y49" i="9" s="1"/>
  <c r="C49" i="10" s="1"/>
  <c r="Y49" i="10" s="1"/>
  <c r="C49" i="11" s="1"/>
  <c r="Y49" i="11" s="1"/>
  <c r="C49" i="12" s="1"/>
  <c r="Y49" i="12" s="1"/>
  <c r="C49" i="13" s="1"/>
  <c r="Y49" i="13" s="1"/>
  <c r="C49" i="14" s="1"/>
  <c r="Y49" i="14" s="1"/>
  <c r="C49" i="15" s="1"/>
  <c r="Y49" i="15" s="1"/>
  <c r="W32" i="2"/>
  <c r="C8" i="6" l="1"/>
  <c r="C8" i="5"/>
  <c r="C54" i="15"/>
  <c r="Y42" i="11"/>
  <c r="Y59" i="11"/>
  <c r="M65" i="13"/>
  <c r="M8" i="14" s="1"/>
  <c r="C11" i="10"/>
  <c r="Y11" i="10" s="1"/>
  <c r="C11" i="11" s="1"/>
  <c r="Y11" i="11" s="1"/>
  <c r="C11" i="12" s="1"/>
  <c r="Y11" i="12" s="1"/>
  <c r="C11" i="13" s="1"/>
  <c r="Y11" i="13" s="1"/>
  <c r="C11" i="14" s="1"/>
  <c r="Y11" i="14" s="1"/>
  <c r="C11" i="15" s="1"/>
  <c r="Y11" i="15" s="1"/>
  <c r="J65" i="10"/>
  <c r="J8" i="11" s="1"/>
  <c r="J65" i="11" s="1"/>
  <c r="J8" i="12" s="1"/>
  <c r="J65" i="12" s="1"/>
  <c r="J8" i="13" s="1"/>
  <c r="J65" i="13" s="1"/>
  <c r="J8" i="14" s="1"/>
  <c r="J65" i="14" s="1"/>
  <c r="J8" i="15" s="1"/>
  <c r="J65" i="15" s="1"/>
  <c r="Y52" i="2"/>
  <c r="C52" i="5" s="1"/>
  <c r="Y52" i="5" s="1"/>
  <c r="W55" i="2"/>
  <c r="C53" i="5"/>
  <c r="Y32" i="2"/>
  <c r="C32" i="5" s="1"/>
  <c r="Y32" i="5" s="1"/>
  <c r="W50" i="2"/>
  <c r="W63" i="2" s="1"/>
  <c r="C33" i="5"/>
  <c r="C10" i="6"/>
  <c r="Y30" i="5"/>
  <c r="N65" i="7"/>
  <c r="N8" i="8" s="1"/>
  <c r="C8" i="7"/>
  <c r="Y55" i="2" l="1"/>
  <c r="Y50" i="2"/>
  <c r="Y54" i="15"/>
  <c r="C42" i="12"/>
  <c r="M65" i="14"/>
  <c r="M8" i="15" s="1"/>
  <c r="C59" i="12"/>
  <c r="C45" i="9"/>
  <c r="N8" i="9"/>
  <c r="C8" i="8"/>
  <c r="C55" i="5"/>
  <c r="Y53" i="5"/>
  <c r="C53" i="6" s="1"/>
  <c r="Y53" i="6" s="1"/>
  <c r="C53" i="7" s="1"/>
  <c r="Y53" i="7" s="1"/>
  <c r="C9" i="8" s="1"/>
  <c r="C52" i="6"/>
  <c r="C50" i="5"/>
  <c r="Y33" i="5"/>
  <c r="C33" i="6" s="1"/>
  <c r="Y33" i="6" s="1"/>
  <c r="C33" i="7" s="1"/>
  <c r="Y33" i="7" s="1"/>
  <c r="C33" i="9" s="1"/>
  <c r="Y33" i="9" s="1"/>
  <c r="C33" i="10" s="1"/>
  <c r="Y33" i="10" s="1"/>
  <c r="C33" i="11" s="1"/>
  <c r="Y33" i="11" s="1"/>
  <c r="C33" i="12" s="1"/>
  <c r="Y33" i="12" s="1"/>
  <c r="C33" i="13" s="1"/>
  <c r="Y33" i="13" s="1"/>
  <c r="C33" i="14" s="1"/>
  <c r="Y33" i="14" s="1"/>
  <c r="C33" i="15" s="1"/>
  <c r="Y33" i="15" s="1"/>
  <c r="C32" i="6"/>
  <c r="Y10" i="6"/>
  <c r="C30" i="6"/>
  <c r="Y65" i="2" l="1"/>
  <c r="C65" i="5"/>
  <c r="Y50" i="5"/>
  <c r="Y42" i="12"/>
  <c r="Y59" i="12"/>
  <c r="M65" i="15"/>
  <c r="Y45" i="9"/>
  <c r="N65" i="9"/>
  <c r="N8" i="10" s="1"/>
  <c r="C8" i="9"/>
  <c r="Y9" i="8"/>
  <c r="C55" i="6"/>
  <c r="Y52" i="6"/>
  <c r="Y55" i="5"/>
  <c r="Y32" i="6"/>
  <c r="C50" i="6"/>
  <c r="C65" i="6" s="1"/>
  <c r="C10" i="7"/>
  <c r="Y30" i="6"/>
  <c r="Y65" i="5" l="1"/>
  <c r="C53" i="9"/>
  <c r="Y53" i="9" s="1"/>
  <c r="C42" i="13"/>
  <c r="C59" i="13"/>
  <c r="C45" i="10"/>
  <c r="N65" i="10"/>
  <c r="N8" i="11" s="1"/>
  <c r="C8" i="10"/>
  <c r="C52" i="7"/>
  <c r="Y55" i="6"/>
  <c r="C32" i="7"/>
  <c r="Y50" i="6"/>
  <c r="Y10" i="7"/>
  <c r="C30" i="7"/>
  <c r="C53" i="10" l="1"/>
  <c r="Y53" i="10" s="1"/>
  <c r="C53" i="11" s="1"/>
  <c r="Y53" i="11" s="1"/>
  <c r="C53" i="12" s="1"/>
  <c r="Y53" i="12" s="1"/>
  <c r="C53" i="13" s="1"/>
  <c r="Y53" i="13" s="1"/>
  <c r="C53" i="14" s="1"/>
  <c r="Y53" i="14" s="1"/>
  <c r="C53" i="15" s="1"/>
  <c r="Y53" i="15" s="1"/>
  <c r="Y42" i="13"/>
  <c r="N65" i="11"/>
  <c r="N8" i="12" s="1"/>
  <c r="C8" i="11"/>
  <c r="Y59" i="13"/>
  <c r="Y45" i="10"/>
  <c r="C45" i="11" s="1"/>
  <c r="Y45" i="11" s="1"/>
  <c r="C45" i="12" s="1"/>
  <c r="Y45" i="12" s="1"/>
  <c r="C45" i="13" s="1"/>
  <c r="Y45" i="13" s="1"/>
  <c r="C45" i="14" s="1"/>
  <c r="Y45" i="14" s="1"/>
  <c r="C45" i="15" s="1"/>
  <c r="Y45" i="15" s="1"/>
  <c r="Y30" i="7"/>
  <c r="C55" i="7"/>
  <c r="Y52" i="7"/>
  <c r="Y65" i="6"/>
  <c r="Y32" i="7"/>
  <c r="C50" i="7"/>
  <c r="C65" i="7" l="1"/>
  <c r="Y55" i="7"/>
  <c r="C42" i="14"/>
  <c r="N65" i="12"/>
  <c r="N8" i="13" s="1"/>
  <c r="C8" i="12"/>
  <c r="C59" i="14"/>
  <c r="Y50" i="7"/>
  <c r="Y65" i="7" l="1"/>
  <c r="Y42" i="14"/>
  <c r="N65" i="13"/>
  <c r="N8" i="14" s="1"/>
  <c r="C8" i="13"/>
  <c r="Y59" i="14"/>
  <c r="C10" i="9"/>
  <c r="C52" i="9" l="1"/>
  <c r="C42" i="15"/>
  <c r="N65" i="14"/>
  <c r="N8" i="15" s="1"/>
  <c r="C8" i="14"/>
  <c r="C59" i="15"/>
  <c r="C32" i="9"/>
  <c r="Y10" i="9"/>
  <c r="C30" i="9"/>
  <c r="C55" i="9" l="1"/>
  <c r="Y52" i="9"/>
  <c r="Y42" i="15"/>
  <c r="N65" i="15"/>
  <c r="C8" i="15"/>
  <c r="Y59" i="15"/>
  <c r="Y32" i="9"/>
  <c r="C50" i="9"/>
  <c r="C10" i="10"/>
  <c r="Y30" i="9"/>
  <c r="C52" i="10" l="1"/>
  <c r="Y55" i="9"/>
  <c r="C65" i="9"/>
  <c r="C32" i="10"/>
  <c r="Y50" i="9"/>
  <c r="C30" i="10"/>
  <c r="Y10" i="10"/>
  <c r="Y65" i="9" l="1"/>
  <c r="C55" i="10"/>
  <c r="Y52" i="10"/>
  <c r="Y30" i="10"/>
  <c r="C10" i="11"/>
  <c r="Y32" i="10"/>
  <c r="C50" i="10"/>
  <c r="C65" i="10" l="1"/>
  <c r="C52" i="11"/>
  <c r="Y55" i="10"/>
  <c r="Y50" i="10"/>
  <c r="C32" i="11"/>
  <c r="C30" i="11"/>
  <c r="Y10" i="11"/>
  <c r="Y65" i="10" l="1"/>
  <c r="Y52" i="11"/>
  <c r="C55" i="11"/>
  <c r="Y32" i="11"/>
  <c r="C50" i="11"/>
  <c r="C10" i="12"/>
  <c r="Y30" i="11"/>
  <c r="C65" i="11" l="1"/>
  <c r="C52" i="12"/>
  <c r="Y55" i="11"/>
  <c r="C32" i="12"/>
  <c r="Y50" i="11"/>
  <c r="C30" i="12"/>
  <c r="Y10" i="12"/>
  <c r="Y65" i="11" l="1"/>
  <c r="Y52" i="12"/>
  <c r="C55" i="12"/>
  <c r="Y32" i="12"/>
  <c r="C50" i="12"/>
  <c r="C10" i="13"/>
  <c r="Y30" i="12"/>
  <c r="C65" i="12" l="1"/>
  <c r="C52" i="13"/>
  <c r="Y55" i="12"/>
  <c r="C32" i="13"/>
  <c r="Y50" i="12"/>
  <c r="Y10" i="13"/>
  <c r="C30" i="13"/>
  <c r="Y65" i="12" l="1"/>
  <c r="Y52" i="13"/>
  <c r="C55" i="13"/>
  <c r="Y32" i="13"/>
  <c r="C50" i="13"/>
  <c r="C10" i="14"/>
  <c r="Y30" i="13"/>
  <c r="C65" i="13" l="1"/>
  <c r="C52" i="14"/>
  <c r="Y55" i="13"/>
  <c r="C32" i="14"/>
  <c r="Y50" i="13"/>
  <c r="Y10" i="14"/>
  <c r="C30" i="14"/>
  <c r="Y65" i="13" l="1"/>
  <c r="Y52" i="14"/>
  <c r="C55" i="14"/>
  <c r="Y32" i="14"/>
  <c r="C50" i="14"/>
  <c r="C10" i="15"/>
  <c r="Y30" i="14"/>
  <c r="C65" i="14" l="1"/>
  <c r="C52" i="15"/>
  <c r="Y55" i="14"/>
  <c r="C32" i="15"/>
  <c r="Y50" i="14"/>
  <c r="Y10" i="15"/>
  <c r="Y30" i="15" s="1"/>
  <c r="C30" i="15"/>
  <c r="Y65" i="14" l="1"/>
  <c r="Y52" i="15"/>
  <c r="Y55" i="15" s="1"/>
  <c r="C55" i="15"/>
  <c r="Y32" i="15"/>
  <c r="Y50" i="15" s="1"/>
  <c r="C50" i="15"/>
  <c r="C65" i="15" l="1"/>
  <c r="Y65" i="15"/>
</calcChain>
</file>

<file path=xl/sharedStrings.xml><?xml version="1.0" encoding="utf-8"?>
<sst xmlns="http://schemas.openxmlformats.org/spreadsheetml/2006/main" count="1015" uniqueCount="120">
  <si>
    <t>Заклади дошкільної освіти</t>
  </si>
  <si>
    <t>№ 1 Ластівка</t>
  </si>
  <si>
    <t>№ 2 Сонечко</t>
  </si>
  <si>
    <t>№ 3 Дюймовочка</t>
  </si>
  <si>
    <t>№ 4 Дельфін</t>
  </si>
  <si>
    <t>№ 5 Золота рибка</t>
  </si>
  <si>
    <t>№ 6 Дзвіночок</t>
  </si>
  <si>
    <t>№ 7 Перлинка</t>
  </si>
  <si>
    <t>№ 8 Вербиченька</t>
  </si>
  <si>
    <t>№ 9 Краплинка</t>
  </si>
  <si>
    <t>№ 10 Білочка</t>
  </si>
  <si>
    <t>№ 11 Дивограй</t>
  </si>
  <si>
    <t>№ 12 Струмочок</t>
  </si>
  <si>
    <t>№ 13 Журавлик</t>
  </si>
  <si>
    <t>№ 14 Казка</t>
  </si>
  <si>
    <t>№ 15 Пізнайко</t>
  </si>
  <si>
    <t>№ 16 Калинонька</t>
  </si>
  <si>
    <t>Грушівський ЗДО Червона калина</t>
  </si>
  <si>
    <t>Кінецьпільський ЗДО Струмочок</t>
  </si>
  <si>
    <t>Підгороднянський ЗДО Ромашка</t>
  </si>
  <si>
    <t>Чаусівський ЗДО</t>
  </si>
  <si>
    <t>Разом по 0611010</t>
  </si>
  <si>
    <t>Гімназії, ліцеї</t>
  </si>
  <si>
    <t>№ 1</t>
  </si>
  <si>
    <t>№ 2</t>
  </si>
  <si>
    <t>№ 4</t>
  </si>
  <si>
    <t>№ 5</t>
  </si>
  <si>
    <t>№ 8</t>
  </si>
  <si>
    <t>№ 9</t>
  </si>
  <si>
    <t>Л Лідер</t>
  </si>
  <si>
    <t>Л Престиж</t>
  </si>
  <si>
    <t>Чаусівська гімназія</t>
  </si>
  <si>
    <t>Кінецьпільська гімназія</t>
  </si>
  <si>
    <t>Підгороднянська гімназія</t>
  </si>
  <si>
    <t>Грушівська гімназія</t>
  </si>
  <si>
    <t>Разом по 0611021</t>
  </si>
  <si>
    <t>Заклади позашкільної освіти</t>
  </si>
  <si>
    <t>ДЮЦНВ</t>
  </si>
  <si>
    <t>ЦНТТУМ</t>
  </si>
  <si>
    <t>СЮН</t>
  </si>
  <si>
    <t>Разом по 0611070</t>
  </si>
  <si>
    <t>ІРЦ,  0611151</t>
  </si>
  <si>
    <t>ДЮСШ, 0615031</t>
  </si>
  <si>
    <t>метод. кабінет, 0611160</t>
  </si>
  <si>
    <t>Л Ерудит (3/4)</t>
  </si>
  <si>
    <t>№ 6 (1/4)</t>
  </si>
  <si>
    <t>№ 10  (1/2)</t>
  </si>
  <si>
    <t>почат школа № 11  (1/2)</t>
  </si>
  <si>
    <t>№ 3  (1/2)</t>
  </si>
  <si>
    <t>№ 7  (1/2)</t>
  </si>
  <si>
    <t>2230 (7фонд)</t>
  </si>
  <si>
    <t>УПРАВЛІННЯ ОСВІТИ ПЕРВОМАЙСЬКОЇ МІСЬКОЇ РАДИ</t>
  </si>
  <si>
    <t>ЗАГАЛЬНИЙ ФОНД</t>
  </si>
  <si>
    <t>грн. коп.</t>
  </si>
  <si>
    <t>Разом касових видатків за місяць</t>
  </si>
  <si>
    <t>Разом касових видатків з початку року</t>
  </si>
  <si>
    <t>Х</t>
  </si>
  <si>
    <t>касові видатки на початок періоду</t>
  </si>
  <si>
    <t>за поточний місяць</t>
  </si>
  <si>
    <t>з початку року</t>
  </si>
  <si>
    <t>КАРТКА АНАЛІТИЧНОГО ОБЛІКУ КАСОВИХ ВИДАТКІВ</t>
  </si>
  <si>
    <t>1142 допомога дітям-сиротам</t>
  </si>
  <si>
    <t>рік 2025</t>
  </si>
  <si>
    <t>Разом касових видатків</t>
  </si>
  <si>
    <t>Заробітна плата</t>
  </si>
  <si>
    <t>Нарахування на оплату праці</t>
  </si>
  <si>
    <t>Медикаменти та перевязувальні матеріали</t>
  </si>
  <si>
    <t>продукти харчування</t>
  </si>
  <si>
    <t>продукти харчування 1403 та 1700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</si>
  <si>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</si>
  <si>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</si>
  <si>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</si>
  <si>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</si>
  <si>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</si>
  <si>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 xml:space="preserve">оплата природного газу </t>
  </si>
  <si>
    <t>оплата інших енергоносіїв (с/сміття, рідкі нечистоти)</t>
  </si>
  <si>
    <t>інші виплати</t>
  </si>
  <si>
    <t>інші поточні видатки</t>
  </si>
  <si>
    <t>Заробітна плата  (1031, 1600, 1200, 1152</t>
  </si>
  <si>
    <t>оплата інших енергоносіїв (с/сміття)</t>
  </si>
  <si>
    <t>заробітна плата  (1031, 1600, 1200, 1152</t>
  </si>
  <si>
    <t>нарахування на оплату праці</t>
  </si>
  <si>
    <t>предмети, обладнання та інвентар</t>
  </si>
  <si>
    <t>медикаменти та перевязувальні матеріали</t>
  </si>
  <si>
    <t>видатки на відрядження</t>
  </si>
  <si>
    <t>Навчання по тех безпеці</t>
  </si>
  <si>
    <t>оплата інших енергоносіїв (с/сміття, вугілля)</t>
  </si>
  <si>
    <t>заробітна плата  (в т.ч.1031, 1600, 1200, 1152)</t>
  </si>
  <si>
    <t>предмети, обладнання та інвентар (1021, 1183, 1184, 1291, 1292</t>
  </si>
  <si>
    <t>оплата послуг (крім комунальних) + (7691)</t>
  </si>
  <si>
    <t>Обладнання та предмети довгострокового користування</t>
  </si>
  <si>
    <t>кап будівництво</t>
  </si>
  <si>
    <t>кап ремонт</t>
  </si>
  <si>
    <t>№ 6 (0,1)</t>
  </si>
  <si>
    <t>№ 10  (0,3)</t>
  </si>
  <si>
    <t>Л Ерудит (0,6)</t>
  </si>
  <si>
    <t>№ 3  (0,5)</t>
  </si>
  <si>
    <t>№ 7  (0,5)</t>
  </si>
  <si>
    <t xml:space="preserve">№ 3 </t>
  </si>
  <si>
    <t>№ 6</t>
  </si>
  <si>
    <t>№ 7</t>
  </si>
  <si>
    <t>№ 10</t>
  </si>
  <si>
    <t>почат школа № 11</t>
  </si>
  <si>
    <t>Л Ерудит</t>
  </si>
  <si>
    <t>за  2026 рік</t>
  </si>
  <si>
    <t>за січень 2026 року</t>
  </si>
  <si>
    <t>за лютий  2026 року</t>
  </si>
  <si>
    <t>Інші поточні видатки</t>
  </si>
  <si>
    <t>за березень  2026 року</t>
  </si>
  <si>
    <t>за квітень  2026 року</t>
  </si>
  <si>
    <t>за травень  2026 року</t>
  </si>
  <si>
    <t>за липень  2026 року</t>
  </si>
  <si>
    <t>за серпень  2026 року</t>
  </si>
  <si>
    <t>за вересень  2026 року</t>
  </si>
  <si>
    <t>за жовтень  2026 року</t>
  </si>
  <si>
    <t>за листопад  2026 року</t>
  </si>
  <si>
    <t>за грудень  2026 року</t>
  </si>
  <si>
    <t xml:space="preserve">предмети, обладнання та інвентар </t>
  </si>
  <si>
    <t>допомога дітям</t>
  </si>
  <si>
    <t>спец навчання по безпеці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</si>
</sst>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Fill="1"/>
    <xf numFmtId="0" fontId="0" fillId="0" borderId="0" xfId="0" applyNumberFormat="1"/>
    <xf numFmtId="0" fontId="3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Fill="1"/>
    <xf numFmtId="0" fontId="5" fillId="0" borderId="0" xfId="0" applyFont="1" applyFill="1"/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 applyFont="1" applyFill="1" applyAlignment="1">
      <alignment horizontal="left"/>
    </xf>
    <xf numFmtId="0" fontId="9" fillId="0" borderId="0" xfId="0" applyFont="1"/>
    <xf numFmtId="0" fontId="0" fillId="2" borderId="0" xfId="0" applyFill="1"/>
    <xf numFmtId="0" fontId="0" fillId="3" borderId="0" xfId="0" applyFill="1"/>
    <xf numFmtId="0" fontId="8" fillId="0" borderId="0" xfId="0" applyFont="1"/>
    <xf numFmtId="0" fontId="1" fillId="2" borderId="0" xfId="0" applyFont="1" applyFill="1" applyAlignment="1">
      <alignment horizontal="right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Fill="1"/>
    <xf numFmtId="2" fontId="0" fillId="0" borderId="0" xfId="0" applyNumberFormat="1" applyFont="1"/>
    <xf numFmtId="2" fontId="8" fillId="0" borderId="0" xfId="0" applyNumberFormat="1" applyFont="1" applyFill="1"/>
    <xf numFmtId="2" fontId="8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2" fontId="2" fillId="0" borderId="0" xfId="0" applyNumberFormat="1" applyFont="1" applyFill="1" applyAlignment="1">
      <alignment horizontal="right"/>
    </xf>
    <xf numFmtId="2" fontId="9" fillId="0" borderId="0" xfId="0" applyNumberFormat="1" applyFont="1" applyFill="1"/>
    <xf numFmtId="2" fontId="0" fillId="0" borderId="0" xfId="0" applyNumberFormat="1" applyFill="1" applyAlignment="1">
      <alignment horizontal="center"/>
    </xf>
    <xf numFmtId="0" fontId="0" fillId="0" borderId="0" xfId="0" applyNumberFormat="1" applyFill="1"/>
    <xf numFmtId="0" fontId="0" fillId="0" borderId="0" xfId="0" applyNumberFormat="1" applyAlignment="1">
      <alignment horizontal="center"/>
    </xf>
    <xf numFmtId="0" fontId="1" fillId="0" borderId="0" xfId="0" applyNumberFormat="1" applyFont="1"/>
    <xf numFmtId="0" fontId="1" fillId="0" borderId="0" xfId="0" applyNumberFormat="1" applyFont="1" applyFill="1"/>
    <xf numFmtId="0" fontId="1" fillId="0" borderId="0" xfId="0" applyNumberFormat="1" applyFont="1" applyFill="1" applyAlignment="1">
      <alignment horizontal="center"/>
    </xf>
    <xf numFmtId="0" fontId="8" fillId="0" borderId="0" xfId="0" applyNumberFormat="1" applyFont="1"/>
    <xf numFmtId="4" fontId="1" fillId="0" borderId="0" xfId="0" applyNumberFormat="1" applyFont="1" applyAlignme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4" fontId="1" fillId="0" borderId="0" xfId="0" applyNumberFormat="1" applyFont="1" applyFill="1"/>
    <xf numFmtId="4" fontId="0" fillId="0" borderId="0" xfId="0" applyNumberFormat="1"/>
    <xf numFmtId="4" fontId="0" fillId="0" borderId="0" xfId="0" applyNumberFormat="1" applyFill="1"/>
    <xf numFmtId="4" fontId="0" fillId="0" borderId="0" xfId="0" applyNumberFormat="1" applyFont="1"/>
    <xf numFmtId="4" fontId="2" fillId="2" borderId="0" xfId="0" applyNumberFormat="1" applyFont="1" applyFill="1" applyAlignment="1">
      <alignment horizontal="right"/>
    </xf>
    <xf numFmtId="4" fontId="0" fillId="2" borderId="0" xfId="0" applyNumberFormat="1" applyFill="1"/>
    <xf numFmtId="4" fontId="6" fillId="0" borderId="0" xfId="0" applyNumberFormat="1" applyFont="1"/>
    <xf numFmtId="4" fontId="3" fillId="2" borderId="0" xfId="0" applyNumberFormat="1" applyFont="1" applyFill="1" applyAlignment="1">
      <alignment horizontal="right"/>
    </xf>
    <xf numFmtId="4" fontId="6" fillId="2" borderId="0" xfId="0" applyNumberFormat="1" applyFont="1" applyFill="1"/>
    <xf numFmtId="4" fontId="0" fillId="0" borderId="0" xfId="0" applyNumberFormat="1" applyFill="1" applyAlignment="1">
      <alignment horizontal="right"/>
    </xf>
    <xf numFmtId="4" fontId="4" fillId="3" borderId="0" xfId="0" applyNumberFormat="1" applyFont="1" applyFill="1" applyAlignment="1">
      <alignment horizontal="center"/>
    </xf>
    <xf numFmtId="4" fontId="0" fillId="3" borderId="0" xfId="0" applyNumberFormat="1" applyFill="1"/>
    <xf numFmtId="4" fontId="0" fillId="3" borderId="0" xfId="0" applyNumberFormat="1" applyFill="1" applyAlignment="1">
      <alignment horizontal="center"/>
    </xf>
    <xf numFmtId="4" fontId="8" fillId="0" borderId="0" xfId="0" applyNumberFormat="1" applyFont="1" applyFill="1"/>
    <xf numFmtId="4" fontId="8" fillId="0" borderId="0" xfId="0" applyNumberFormat="1" applyFont="1"/>
    <xf numFmtId="4" fontId="8" fillId="0" borderId="0" xfId="0" applyNumberFormat="1" applyFont="1" applyAlignment="1">
      <alignment horizontal="center"/>
    </xf>
    <xf numFmtId="4" fontId="1" fillId="2" borderId="0" xfId="0" applyNumberFormat="1" applyFont="1" applyFill="1" applyAlignment="1">
      <alignment horizontal="left"/>
    </xf>
    <xf numFmtId="4" fontId="0" fillId="0" borderId="0" xfId="0" applyNumberFormat="1" applyBorder="1"/>
    <xf numFmtId="4" fontId="3" fillId="0" borderId="0" xfId="0" applyNumberFormat="1" applyFont="1" applyFill="1" applyAlignment="1">
      <alignment horizontal="right"/>
    </xf>
    <xf numFmtId="4" fontId="9" fillId="3" borderId="0" xfId="0" applyNumberFormat="1" applyFont="1" applyFill="1" applyAlignment="1">
      <alignment horizontal="center"/>
    </xf>
    <xf numFmtId="4" fontId="7" fillId="0" borderId="0" xfId="0" applyNumberFormat="1" applyFont="1" applyFill="1"/>
    <xf numFmtId="4" fontId="1" fillId="2" borderId="0" xfId="0" applyNumberFormat="1" applyFont="1" applyFill="1" applyAlignment="1">
      <alignment horizontal="right"/>
    </xf>
    <xf numFmtId="4" fontId="2" fillId="2" borderId="0" xfId="0" applyNumberFormat="1" applyFont="1" applyFill="1"/>
    <xf numFmtId="4" fontId="6" fillId="0" borderId="0" xfId="0" applyNumberFormat="1" applyFont="1" applyFill="1"/>
    <xf numFmtId="4" fontId="0" fillId="2" borderId="0" xfId="0" applyNumberFormat="1" applyFont="1" applyFill="1"/>
    <xf numFmtId="4" fontId="7" fillId="0" borderId="0" xfId="0" applyNumberFormat="1" applyFont="1"/>
    <xf numFmtId="4" fontId="6" fillId="6" borderId="0" xfId="0" applyNumberFormat="1" applyFont="1" applyFill="1"/>
    <xf numFmtId="4" fontId="0" fillId="6" borderId="0" xfId="0" applyNumberFormat="1" applyFont="1" applyFill="1"/>
    <xf numFmtId="4" fontId="10" fillId="2" borderId="0" xfId="0" applyNumberFormat="1" applyFont="1" applyFill="1"/>
    <xf numFmtId="4" fontId="1" fillId="0" borderId="0" xfId="0" applyNumberFormat="1" applyFont="1" applyFill="1" applyAlignment="1"/>
    <xf numFmtId="4" fontId="1" fillId="2" borderId="0" xfId="0" applyNumberFormat="1" applyFont="1" applyFill="1"/>
    <xf numFmtId="4" fontId="3" fillId="2" borderId="0" xfId="0" applyNumberFormat="1" applyFont="1" applyFill="1"/>
    <xf numFmtId="4" fontId="0" fillId="3" borderId="0" xfId="0" applyNumberFormat="1" applyFont="1" applyFill="1"/>
    <xf numFmtId="0" fontId="0" fillId="0" borderId="0" xfId="0" applyFont="1" applyAlignment="1">
      <alignment wrapText="1"/>
    </xf>
    <xf numFmtId="0" fontId="0" fillId="0" borderId="0" xfId="0" applyNumberFormat="1" applyFont="1"/>
    <xf numFmtId="0" fontId="9" fillId="2" borderId="0" xfId="0" applyNumberFormat="1" applyFont="1" applyFill="1"/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/>
    <xf numFmtId="0" fontId="0" fillId="0" borderId="0" xfId="0" applyNumberFormat="1" applyFont="1" applyAlignment="1">
      <alignment horizontal="right"/>
    </xf>
    <xf numFmtId="0" fontId="9" fillId="3" borderId="0" xfId="0" applyNumberFormat="1" applyFont="1" applyFill="1"/>
    <xf numFmtId="0" fontId="9" fillId="3" borderId="0" xfId="0" applyNumberFormat="1" applyFont="1" applyFill="1" applyAlignment="1">
      <alignment horizontal="right"/>
    </xf>
    <xf numFmtId="0" fontId="10" fillId="0" borderId="0" xfId="0" applyNumberFormat="1" applyFont="1"/>
    <xf numFmtId="0" fontId="0" fillId="2" borderId="0" xfId="0" applyNumberFormat="1" applyFont="1" applyFill="1"/>
    <xf numFmtId="0" fontId="0" fillId="0" borderId="0" xfId="0" applyNumberFormat="1" applyFont="1" applyAlignment="1"/>
    <xf numFmtId="0" fontId="9" fillId="0" borderId="0" xfId="0" applyNumberFormat="1" applyFont="1" applyFill="1"/>
    <xf numFmtId="0" fontId="0" fillId="0" borderId="0" xfId="0" applyNumberFormat="1" applyFont="1" applyFill="1" applyAlignment="1"/>
    <xf numFmtId="0" fontId="0" fillId="0" borderId="0" xfId="0" applyNumberFormat="1" applyFont="1" applyFill="1"/>
    <xf numFmtId="0" fontId="1" fillId="0" borderId="0" xfId="0" applyNumberFormat="1" applyFont="1" applyFill="1" applyAlignment="1">
      <alignment horizontal="right"/>
    </xf>
    <xf numFmtId="0" fontId="5" fillId="0" borderId="0" xfId="0" applyNumberFormat="1" applyFont="1" applyFill="1"/>
    <xf numFmtId="0" fontId="0" fillId="0" borderId="0" xfId="0" applyNumberFormat="1" applyFont="1" applyFill="1" applyAlignment="1">
      <alignment horizontal="left"/>
    </xf>
    <xf numFmtId="0" fontId="0" fillId="3" borderId="0" xfId="0" applyNumberFormat="1" applyFont="1" applyFill="1"/>
    <xf numFmtId="0" fontId="0" fillId="0" borderId="0" xfId="0" applyBorder="1"/>
    <xf numFmtId="0" fontId="6" fillId="0" borderId="0" xfId="0" applyFont="1"/>
    <xf numFmtId="0" fontId="6" fillId="2" borderId="0" xfId="0" applyFont="1" applyFill="1"/>
    <xf numFmtId="0" fontId="7" fillId="0" borderId="0" xfId="0" applyFont="1"/>
    <xf numFmtId="0" fontId="7" fillId="0" borderId="0" xfId="0" applyFont="1" applyFill="1"/>
    <xf numFmtId="0" fontId="6" fillId="0" borderId="0" xfId="0" applyFont="1" applyFill="1"/>
    <xf numFmtId="0" fontId="0" fillId="2" borderId="0" xfId="0" applyFont="1" applyFill="1"/>
    <xf numFmtId="0" fontId="0" fillId="0" borderId="0" xfId="0" applyFont="1"/>
    <xf numFmtId="0" fontId="0" fillId="0" borderId="0" xfId="0" applyFont="1" applyFill="1"/>
    <xf numFmtId="4" fontId="11" fillId="2" borderId="0" xfId="0" applyNumberFormat="1" applyFont="1" applyFill="1" applyAlignment="1">
      <alignment horizontal="right"/>
    </xf>
    <xf numFmtId="4" fontId="7" fillId="3" borderId="0" xfId="0" applyNumberFormat="1" applyFont="1" applyFill="1"/>
    <xf numFmtId="4" fontId="13" fillId="0" borderId="0" xfId="0" applyNumberFormat="1" applyFont="1"/>
    <xf numFmtId="4" fontId="7" fillId="2" borderId="0" xfId="0" applyNumberFormat="1" applyFont="1" applyFill="1"/>
    <xf numFmtId="0" fontId="12" fillId="2" borderId="0" xfId="0" applyFont="1" applyFill="1"/>
    <xf numFmtId="0" fontId="3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0" fillId="0" borderId="0" xfId="0" applyFill="1" applyAlignment="1">
      <alignment wrapText="1"/>
    </xf>
    <xf numFmtId="2" fontId="0" fillId="4" borderId="0" xfId="0" applyNumberFormat="1" applyFont="1" applyFill="1"/>
    <xf numFmtId="0" fontId="7" fillId="0" borderId="0" xfId="0" applyFont="1" applyFill="1" applyAlignment="1">
      <alignment wrapText="1"/>
    </xf>
    <xf numFmtId="4" fontId="14" fillId="0" borderId="0" xfId="0" applyNumberFormat="1" applyFont="1"/>
    <xf numFmtId="4" fontId="12" fillId="2" borderId="0" xfId="0" applyNumberFormat="1" applyFont="1" applyFill="1"/>
    <xf numFmtId="0" fontId="1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0" style="12" customWidth="1"/>
    <col min="4" max="4" width="13.88671875" customWidth="1"/>
    <col min="5" max="5" width="12.6640625" customWidth="1"/>
    <col min="6" max="6" width="11.6640625" customWidth="1"/>
    <col min="7" max="7" width="14.33203125" customWidth="1"/>
    <col min="8" max="8" width="11.6640625" customWidth="1"/>
    <col min="9" max="9" width="12.44140625" customWidth="1"/>
    <col min="10" max="10" width="12.5546875" customWidth="1"/>
    <col min="11" max="11" width="11.109375" customWidth="1"/>
    <col min="12" max="12" width="13.109375" customWidth="1"/>
    <col min="13" max="13" width="10.77734375" customWidth="1"/>
    <col min="14" max="14" width="11.77734375" customWidth="1"/>
    <col min="16" max="16" width="13.21875" customWidth="1"/>
    <col min="17" max="17" width="10.33203125" customWidth="1"/>
    <col min="23" max="23" width="15.88671875" customWidth="1"/>
    <col min="24" max="24" width="4.33203125" customWidth="1"/>
    <col min="25" max="25" width="15.3320312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105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88</v>
      </c>
      <c r="G6" s="32" t="s">
        <v>66</v>
      </c>
      <c r="H6" s="32" t="s">
        <v>67</v>
      </c>
      <c r="I6" s="32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107</v>
      </c>
      <c r="R6" s="32"/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W7" s="8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/>
      <c r="D10" s="48">
        <v>501374.82</v>
      </c>
      <c r="E10" s="48">
        <v>113546</v>
      </c>
      <c r="F10" s="46"/>
      <c r="G10" s="46"/>
      <c r="H10" s="46">
        <v>9065.7999999999993</v>
      </c>
      <c r="I10" s="46"/>
      <c r="J10" s="46"/>
      <c r="K10" s="46"/>
      <c r="L10" s="103">
        <v>291210.65999999997</v>
      </c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>
        <f>SUM(D10:V10)</f>
        <v>915197.28</v>
      </c>
      <c r="X10" s="46"/>
      <c r="Y10" s="46">
        <f>W10+C10</f>
        <v>915197.28</v>
      </c>
    </row>
    <row r="11" spans="1:25" x14ac:dyDescent="0.3">
      <c r="A11">
        <v>2</v>
      </c>
      <c r="B11" t="s">
        <v>2</v>
      </c>
      <c r="C11" s="47"/>
      <c r="D11" s="48">
        <v>581333.91</v>
      </c>
      <c r="E11" s="48">
        <v>133863.67999999999</v>
      </c>
      <c r="F11" s="46"/>
      <c r="G11" s="46"/>
      <c r="H11" s="46">
        <v>8963.4</v>
      </c>
      <c r="I11" s="46"/>
      <c r="J11" s="46"/>
      <c r="K11" s="46"/>
      <c r="L11" s="103">
        <v>216755.25</v>
      </c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>
        <f t="shared" ref="W11:W29" si="0">SUM(D11:V11)</f>
        <v>940916.24000000011</v>
      </c>
      <c r="X11" s="46"/>
      <c r="Y11" s="46">
        <f t="shared" ref="Y11:Y29" si="1">W11+C11</f>
        <v>940916.24000000011</v>
      </c>
    </row>
    <row r="12" spans="1:25" x14ac:dyDescent="0.3">
      <c r="A12">
        <v>3</v>
      </c>
      <c r="B12" t="s">
        <v>3</v>
      </c>
      <c r="C12" s="47"/>
      <c r="D12" s="48">
        <v>330859.28000000003</v>
      </c>
      <c r="E12" s="48">
        <v>80128.56</v>
      </c>
      <c r="F12" s="46"/>
      <c r="G12" s="46"/>
      <c r="H12" s="46">
        <v>4119</v>
      </c>
      <c r="I12" s="46"/>
      <c r="J12" s="46"/>
      <c r="K12" s="46"/>
      <c r="L12" s="103"/>
      <c r="M12" s="46"/>
      <c r="N12" s="46"/>
      <c r="O12" s="46"/>
      <c r="P12" s="46"/>
      <c r="Q12" s="46">
        <v>882.87</v>
      </c>
      <c r="R12" s="46"/>
      <c r="S12" s="46"/>
      <c r="T12" s="46"/>
      <c r="U12" s="46"/>
      <c r="V12" s="46"/>
      <c r="W12" s="46">
        <f t="shared" si="0"/>
        <v>415989.71</v>
      </c>
      <c r="X12" s="46"/>
      <c r="Y12" s="46">
        <f t="shared" si="1"/>
        <v>415989.71</v>
      </c>
    </row>
    <row r="13" spans="1:25" x14ac:dyDescent="0.3">
      <c r="A13">
        <v>4</v>
      </c>
      <c r="C13" s="47"/>
      <c r="D13" s="48"/>
      <c r="E13" s="48"/>
      <c r="F13" s="46"/>
      <c r="G13" s="46"/>
      <c r="H13" s="46"/>
      <c r="I13" s="46"/>
      <c r="J13" s="46"/>
      <c r="K13" s="46"/>
      <c r="L13" s="103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/>
      <c r="D14" s="48">
        <v>533131.32999999996</v>
      </c>
      <c r="E14" s="48">
        <v>117042.31</v>
      </c>
      <c r="F14" s="46"/>
      <c r="G14" s="46"/>
      <c r="H14" s="46">
        <v>1278</v>
      </c>
      <c r="I14" s="46"/>
      <c r="J14" s="46"/>
      <c r="K14" s="46"/>
      <c r="L14" s="103">
        <v>452102.23</v>
      </c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>
        <f t="shared" si="0"/>
        <v>1103553.8699999999</v>
      </c>
      <c r="X14" s="46"/>
      <c r="Y14" s="46">
        <f t="shared" si="1"/>
        <v>1103553.8699999999</v>
      </c>
    </row>
    <row r="15" spans="1:25" x14ac:dyDescent="0.3">
      <c r="A15">
        <v>6</v>
      </c>
      <c r="B15" t="s">
        <v>6</v>
      </c>
      <c r="C15" s="47"/>
      <c r="D15" s="48">
        <v>455515.1</v>
      </c>
      <c r="E15" s="48">
        <v>98323.86</v>
      </c>
      <c r="F15" s="46"/>
      <c r="G15" s="46"/>
      <c r="H15" s="46">
        <v>9280</v>
      </c>
      <c r="I15" s="46"/>
      <c r="J15" s="46"/>
      <c r="K15" s="46"/>
      <c r="L15" s="103">
        <v>415032.32000000001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>
        <f t="shared" si="0"/>
        <v>978151.28</v>
      </c>
      <c r="X15" s="46"/>
      <c r="Y15" s="46">
        <f t="shared" si="1"/>
        <v>978151.28</v>
      </c>
    </row>
    <row r="16" spans="1:25" x14ac:dyDescent="0.3">
      <c r="A16">
        <v>7</v>
      </c>
      <c r="B16" t="s">
        <v>7</v>
      </c>
      <c r="C16" s="47"/>
      <c r="D16" s="48">
        <v>691728.99</v>
      </c>
      <c r="E16" s="48">
        <v>152295.29</v>
      </c>
      <c r="F16" s="46"/>
      <c r="G16" s="46"/>
      <c r="H16" s="46">
        <v>11206.8</v>
      </c>
      <c r="I16" s="46"/>
      <c r="J16" s="46"/>
      <c r="K16" s="46"/>
      <c r="L16" s="103">
        <v>467172.31</v>
      </c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>
        <f t="shared" si="0"/>
        <v>1322403.3900000001</v>
      </c>
      <c r="X16" s="46"/>
      <c r="Y16" s="46">
        <f t="shared" si="1"/>
        <v>1322403.3900000001</v>
      </c>
    </row>
    <row r="17" spans="1:25" x14ac:dyDescent="0.3">
      <c r="A17">
        <v>8</v>
      </c>
      <c r="B17" t="s">
        <v>8</v>
      </c>
      <c r="C17" s="47"/>
      <c r="D17" s="48">
        <v>455850.85</v>
      </c>
      <c r="E17" s="48">
        <v>103933</v>
      </c>
      <c r="F17" s="46"/>
      <c r="G17" s="46"/>
      <c r="H17" s="46">
        <v>2749</v>
      </c>
      <c r="I17" s="46"/>
      <c r="J17" s="46"/>
      <c r="K17" s="46"/>
      <c r="L17" s="103"/>
      <c r="M17" s="46"/>
      <c r="N17" s="46"/>
      <c r="O17" s="46"/>
      <c r="P17" s="46"/>
      <c r="Q17" s="46">
        <v>882.87</v>
      </c>
      <c r="R17" s="46"/>
      <c r="S17" s="46"/>
      <c r="T17" s="46"/>
      <c r="U17" s="46"/>
      <c r="V17" s="46"/>
      <c r="W17" s="46">
        <f t="shared" si="0"/>
        <v>563415.72</v>
      </c>
      <c r="X17" s="46"/>
      <c r="Y17" s="46">
        <f t="shared" si="1"/>
        <v>563415.72</v>
      </c>
    </row>
    <row r="18" spans="1:25" x14ac:dyDescent="0.3">
      <c r="A18">
        <v>9</v>
      </c>
      <c r="B18" t="s">
        <v>9</v>
      </c>
      <c r="C18" s="47"/>
      <c r="D18" s="48">
        <v>405335.48</v>
      </c>
      <c r="E18" s="48">
        <v>85425</v>
      </c>
      <c r="F18" s="46"/>
      <c r="G18" s="46"/>
      <c r="H18" s="46">
        <v>8324.4</v>
      </c>
      <c r="I18" s="46"/>
      <c r="J18" s="46"/>
      <c r="K18" s="46"/>
      <c r="L18" s="103">
        <v>175801.06</v>
      </c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>
        <f t="shared" si="0"/>
        <v>674885.94</v>
      </c>
      <c r="X18" s="46"/>
      <c r="Y18" s="46">
        <f t="shared" si="1"/>
        <v>674885.94</v>
      </c>
    </row>
    <row r="19" spans="1:25" x14ac:dyDescent="0.3">
      <c r="A19">
        <v>10</v>
      </c>
      <c r="B19" t="s">
        <v>10</v>
      </c>
      <c r="C19" s="47"/>
      <c r="D19" s="48">
        <v>454135.83</v>
      </c>
      <c r="E19" s="48">
        <v>99947.81</v>
      </c>
      <c r="F19" s="46"/>
      <c r="G19" s="46"/>
      <c r="H19" s="46">
        <v>10995</v>
      </c>
      <c r="I19" s="46"/>
      <c r="J19" s="46"/>
      <c r="K19" s="46"/>
      <c r="L19" s="103">
        <v>277511.71000000002</v>
      </c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>
        <f t="shared" si="0"/>
        <v>842590.35000000009</v>
      </c>
      <c r="X19" s="46"/>
      <c r="Y19" s="46">
        <f t="shared" si="1"/>
        <v>842590.35000000009</v>
      </c>
    </row>
    <row r="20" spans="1:25" x14ac:dyDescent="0.3">
      <c r="A20">
        <v>11</v>
      </c>
      <c r="B20" t="s">
        <v>11</v>
      </c>
      <c r="C20" s="47"/>
      <c r="D20" s="48">
        <v>298549.77</v>
      </c>
      <c r="E20" s="48">
        <v>65017.56</v>
      </c>
      <c r="F20" s="46"/>
      <c r="G20" s="46"/>
      <c r="H20" s="46">
        <v>3769.2</v>
      </c>
      <c r="I20" s="46"/>
      <c r="J20" s="46"/>
      <c r="K20" s="46"/>
      <c r="L20" s="103">
        <v>275115.33</v>
      </c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>
        <f t="shared" si="0"/>
        <v>642451.8600000001</v>
      </c>
      <c r="X20" s="46"/>
      <c r="Y20" s="46">
        <f t="shared" si="1"/>
        <v>642451.8600000001</v>
      </c>
    </row>
    <row r="21" spans="1:25" x14ac:dyDescent="0.3">
      <c r="A21">
        <v>12</v>
      </c>
      <c r="B21" t="s">
        <v>12</v>
      </c>
      <c r="C21" s="47"/>
      <c r="D21" s="48">
        <v>477221.76</v>
      </c>
      <c r="E21" s="48">
        <v>110084.51</v>
      </c>
      <c r="F21" s="46"/>
      <c r="G21" s="46"/>
      <c r="H21" s="46">
        <v>5932</v>
      </c>
      <c r="I21" s="46"/>
      <c r="J21" s="46"/>
      <c r="K21" s="46"/>
      <c r="L21" s="103"/>
      <c r="M21" s="46"/>
      <c r="N21" s="46"/>
      <c r="O21" s="46"/>
      <c r="P21" s="46"/>
      <c r="Q21" s="46">
        <v>882.87</v>
      </c>
      <c r="R21" s="46"/>
      <c r="S21" s="46"/>
      <c r="T21" s="46"/>
      <c r="U21" s="46"/>
      <c r="V21" s="46"/>
      <c r="W21" s="46">
        <f t="shared" si="0"/>
        <v>594121.14</v>
      </c>
      <c r="X21" s="46"/>
      <c r="Y21" s="46">
        <f t="shared" si="1"/>
        <v>594121.14</v>
      </c>
    </row>
    <row r="22" spans="1:25" x14ac:dyDescent="0.3">
      <c r="A22">
        <v>13</v>
      </c>
      <c r="B22" t="s">
        <v>13</v>
      </c>
      <c r="C22" s="47"/>
      <c r="D22" s="48">
        <v>432998.01</v>
      </c>
      <c r="E22" s="48">
        <v>98471.35</v>
      </c>
      <c r="F22" s="46"/>
      <c r="G22" s="46"/>
      <c r="H22" s="46">
        <v>9371.52</v>
      </c>
      <c r="I22" s="46"/>
      <c r="J22" s="46"/>
      <c r="K22" s="46"/>
      <c r="L22" s="103"/>
      <c r="M22" s="46"/>
      <c r="N22" s="46"/>
      <c r="O22" s="46"/>
      <c r="P22" s="46"/>
      <c r="Q22" s="46">
        <v>882.87</v>
      </c>
      <c r="R22" s="46"/>
      <c r="S22" s="46"/>
      <c r="T22" s="46"/>
      <c r="U22" s="46"/>
      <c r="V22" s="46"/>
      <c r="W22" s="46">
        <f t="shared" si="0"/>
        <v>541723.75</v>
      </c>
      <c r="X22" s="46"/>
      <c r="Y22" s="46">
        <f t="shared" si="1"/>
        <v>541723.75</v>
      </c>
    </row>
    <row r="23" spans="1:25" x14ac:dyDescent="0.3">
      <c r="A23">
        <v>14</v>
      </c>
      <c r="B23" t="s">
        <v>14</v>
      </c>
      <c r="C23" s="47"/>
      <c r="D23" s="48">
        <v>400043.85</v>
      </c>
      <c r="E23" s="48">
        <v>83476.59</v>
      </c>
      <c r="F23" s="46"/>
      <c r="G23" s="46"/>
      <c r="H23" s="46">
        <v>10724.5</v>
      </c>
      <c r="I23" s="46"/>
      <c r="J23" s="46"/>
      <c r="K23" s="46"/>
      <c r="L23" s="103"/>
      <c r="M23" s="46"/>
      <c r="N23" s="46"/>
      <c r="O23" s="46"/>
      <c r="P23" s="46"/>
      <c r="Q23" s="46">
        <v>882.87</v>
      </c>
      <c r="R23" s="46"/>
      <c r="S23" s="46"/>
      <c r="T23" s="46"/>
      <c r="U23" s="46"/>
      <c r="V23" s="46"/>
      <c r="W23" s="46">
        <f t="shared" si="0"/>
        <v>495127.80999999994</v>
      </c>
      <c r="X23" s="46"/>
      <c r="Y23" s="46">
        <f t="shared" si="1"/>
        <v>495127.80999999994</v>
      </c>
    </row>
    <row r="24" spans="1:25" x14ac:dyDescent="0.3">
      <c r="A24">
        <v>15</v>
      </c>
      <c r="B24" t="s">
        <v>15</v>
      </c>
      <c r="C24" s="47"/>
      <c r="D24" s="48">
        <v>828517.55</v>
      </c>
      <c r="E24" s="48">
        <v>188060.19</v>
      </c>
      <c r="F24" s="46"/>
      <c r="G24" s="46"/>
      <c r="H24" s="46">
        <v>12577.2</v>
      </c>
      <c r="I24" s="46"/>
      <c r="J24" s="46"/>
      <c r="K24" s="46"/>
      <c r="L24" s="103">
        <v>189426.15</v>
      </c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>
        <f t="shared" si="0"/>
        <v>1218581.0899999999</v>
      </c>
      <c r="X24" s="46"/>
      <c r="Y24" s="46">
        <f t="shared" si="1"/>
        <v>1218581.0899999999</v>
      </c>
    </row>
    <row r="25" spans="1:25" x14ac:dyDescent="0.3">
      <c r="A25">
        <v>16</v>
      </c>
      <c r="B25" t="s">
        <v>16</v>
      </c>
      <c r="C25" s="47"/>
      <c r="D25" s="48">
        <v>311383.46999999997</v>
      </c>
      <c r="E25" s="48">
        <v>63434.38</v>
      </c>
      <c r="F25" s="46"/>
      <c r="G25" s="46"/>
      <c r="H25" s="46">
        <v>2572.4</v>
      </c>
      <c r="I25" s="46"/>
      <c r="J25" s="46"/>
      <c r="K25" s="46"/>
      <c r="L25" s="103">
        <v>120943.52</v>
      </c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>
        <f t="shared" si="0"/>
        <v>498333.77</v>
      </c>
      <c r="X25" s="46"/>
      <c r="Y25" s="46">
        <f t="shared" si="1"/>
        <v>498333.77</v>
      </c>
    </row>
    <row r="26" spans="1:25" x14ac:dyDescent="0.3">
      <c r="A26">
        <v>17</v>
      </c>
      <c r="B26" t="s">
        <v>17</v>
      </c>
      <c r="C26" s="47"/>
      <c r="D26" s="48">
        <v>141126.29999999999</v>
      </c>
      <c r="E26" s="48">
        <v>27841.759999999998</v>
      </c>
      <c r="F26" s="46"/>
      <c r="G26" s="46"/>
      <c r="H26" s="46">
        <v>623</v>
      </c>
      <c r="I26" s="46"/>
      <c r="J26" s="46"/>
      <c r="K26" s="46"/>
      <c r="L26" s="48"/>
      <c r="M26" s="46"/>
      <c r="N26" s="46"/>
      <c r="O26" s="46"/>
      <c r="P26" s="46"/>
      <c r="Q26" s="46">
        <v>1399.81</v>
      </c>
      <c r="R26" s="46"/>
      <c r="S26" s="46"/>
      <c r="T26" s="46"/>
      <c r="U26" s="46"/>
      <c r="V26" s="46"/>
      <c r="W26" s="46">
        <f t="shared" si="0"/>
        <v>170990.87</v>
      </c>
      <c r="X26" s="46"/>
      <c r="Y26" s="46">
        <f t="shared" si="1"/>
        <v>170990.87</v>
      </c>
    </row>
    <row r="27" spans="1:25" x14ac:dyDescent="0.3">
      <c r="A27">
        <v>18</v>
      </c>
      <c r="B27" t="s">
        <v>18</v>
      </c>
      <c r="C27" s="47"/>
      <c r="D27" s="48">
        <v>204881.06</v>
      </c>
      <c r="E27" s="48">
        <v>43487.55</v>
      </c>
      <c r="F27" s="46"/>
      <c r="G27" s="46"/>
      <c r="H27" s="46">
        <v>1124</v>
      </c>
      <c r="I27" s="46"/>
      <c r="J27" s="46"/>
      <c r="K27" s="46"/>
      <c r="L27" s="48"/>
      <c r="M27" s="46"/>
      <c r="N27" s="46"/>
      <c r="O27" s="46"/>
      <c r="P27" s="46"/>
      <c r="Q27" s="46">
        <v>882.87</v>
      </c>
      <c r="R27" s="46"/>
      <c r="S27" s="46"/>
      <c r="T27" s="46"/>
      <c r="U27" s="46"/>
      <c r="V27" s="46"/>
      <c r="W27" s="46">
        <f t="shared" si="0"/>
        <v>250375.47999999998</v>
      </c>
      <c r="X27" s="46"/>
      <c r="Y27" s="46">
        <f t="shared" si="1"/>
        <v>250375.47999999998</v>
      </c>
    </row>
    <row r="28" spans="1:25" x14ac:dyDescent="0.3">
      <c r="A28">
        <v>19</v>
      </c>
      <c r="B28" t="s">
        <v>19</v>
      </c>
      <c r="C28" s="47"/>
      <c r="D28" s="48">
        <v>190900.36</v>
      </c>
      <c r="E28" s="48">
        <v>45060.69</v>
      </c>
      <c r="F28" s="46"/>
      <c r="G28" s="46"/>
      <c r="H28" s="46">
        <v>1672.6</v>
      </c>
      <c r="I28" s="46"/>
      <c r="J28" s="46"/>
      <c r="K28" s="46"/>
      <c r="L28" s="48"/>
      <c r="M28" s="46"/>
      <c r="N28" s="46"/>
      <c r="O28" s="46"/>
      <c r="P28" s="46"/>
      <c r="Q28" s="46">
        <v>1399.81</v>
      </c>
      <c r="R28" s="46"/>
      <c r="S28" s="46"/>
      <c r="T28" s="46"/>
      <c r="U28" s="46"/>
      <c r="V28" s="46"/>
      <c r="W28" s="46">
        <f t="shared" si="0"/>
        <v>239033.46</v>
      </c>
      <c r="X28" s="46"/>
      <c r="Y28" s="46">
        <f t="shared" si="1"/>
        <v>239033.46</v>
      </c>
    </row>
    <row r="29" spans="1:25" x14ac:dyDescent="0.3">
      <c r="C29" s="47"/>
      <c r="D29" s="46"/>
      <c r="E29" s="46"/>
      <c r="F29" s="46"/>
      <c r="G29" s="46"/>
      <c r="H29" s="46"/>
      <c r="I29" s="46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0</v>
      </c>
      <c r="D30" s="49">
        <f t="shared" ref="D30:V30" si="2">SUM(D10:D29)</f>
        <v>7694887.7199999979</v>
      </c>
      <c r="E30" s="49">
        <f t="shared" si="2"/>
        <v>1709440.09</v>
      </c>
      <c r="F30" s="49">
        <f t="shared" si="2"/>
        <v>0</v>
      </c>
      <c r="G30" s="49">
        <f t="shared" si="2"/>
        <v>0</v>
      </c>
      <c r="H30" s="49">
        <f t="shared" si="2"/>
        <v>114347.81999999999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2881070.54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8096.84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12407843.01</v>
      </c>
      <c r="X30" s="49"/>
      <c r="Y30" s="49">
        <f t="shared" ref="Y30" si="3">SUM(Y10:Y29)</f>
        <v>12407843.01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/>
      <c r="D32" s="46">
        <v>1177173.68</v>
      </c>
      <c r="E32" s="46">
        <v>263286.31</v>
      </c>
      <c r="F32" s="46"/>
      <c r="G32" s="46"/>
      <c r="H32" s="46">
        <v>13461</v>
      </c>
      <c r="I32" s="46"/>
      <c r="J32" s="46"/>
      <c r="K32" s="46"/>
      <c r="L32" s="46"/>
      <c r="M32" s="46"/>
      <c r="N32" s="46"/>
      <c r="O32" s="46"/>
      <c r="P32" s="46"/>
      <c r="Q32" s="46">
        <v>225.11</v>
      </c>
      <c r="R32" s="46"/>
      <c r="S32" s="46"/>
      <c r="T32" s="46"/>
      <c r="U32" s="46"/>
      <c r="V32" s="46"/>
      <c r="W32" s="46">
        <f>SUM(D32:V32)</f>
        <v>1454146.1</v>
      </c>
      <c r="X32" s="46"/>
      <c r="Y32" s="46">
        <f>W32+C32</f>
        <v>1454146.1</v>
      </c>
    </row>
    <row r="33" spans="1:25" x14ac:dyDescent="0.3">
      <c r="A33">
        <v>2</v>
      </c>
      <c r="B33" t="s">
        <v>24</v>
      </c>
      <c r="C33" s="47"/>
      <c r="D33" s="46">
        <v>984876.86</v>
      </c>
      <c r="E33" s="46">
        <v>208241.83</v>
      </c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>
        <v>225.11</v>
      </c>
      <c r="R33" s="46"/>
      <c r="S33" s="46"/>
      <c r="T33" s="46"/>
      <c r="U33" s="46"/>
      <c r="V33" s="46"/>
      <c r="W33" s="46">
        <f t="shared" ref="W33:W49" si="4">SUM(D33:V33)</f>
        <v>1193343.8</v>
      </c>
      <c r="X33" s="46"/>
      <c r="Y33" s="46">
        <f t="shared" ref="Y33:Y49" si="5">W33+C33</f>
        <v>1193343.8</v>
      </c>
    </row>
    <row r="34" spans="1:25" x14ac:dyDescent="0.3">
      <c r="A34">
        <v>3</v>
      </c>
      <c r="B34" s="10" t="s">
        <v>96</v>
      </c>
      <c r="C34" s="47"/>
      <c r="D34" s="46">
        <v>641317</v>
      </c>
      <c r="E34" s="46">
        <v>141087.99</v>
      </c>
      <c r="F34" s="46"/>
      <c r="G34" s="46"/>
      <c r="H34" s="46">
        <v>3398</v>
      </c>
      <c r="I34" s="46"/>
      <c r="J34" s="46">
        <v>2737</v>
      </c>
      <c r="K34" s="46"/>
      <c r="L34" s="46"/>
      <c r="M34" s="46"/>
      <c r="N34" s="46"/>
      <c r="O34" s="46"/>
      <c r="P34" s="46"/>
      <c r="Q34" s="46">
        <v>225.1</v>
      </c>
      <c r="R34" s="46"/>
      <c r="S34" s="46"/>
      <c r="T34" s="46"/>
      <c r="U34" s="46"/>
      <c r="V34" s="46"/>
      <c r="W34" s="46">
        <f t="shared" si="4"/>
        <v>788765.09</v>
      </c>
      <c r="X34" s="46"/>
      <c r="Y34" s="46">
        <f t="shared" si="5"/>
        <v>788765.09</v>
      </c>
    </row>
    <row r="35" spans="1:25" x14ac:dyDescent="0.3">
      <c r="A35">
        <v>4</v>
      </c>
      <c r="B35" t="s">
        <v>25</v>
      </c>
      <c r="C35" s="47"/>
      <c r="D35" s="46">
        <v>1447400.98</v>
      </c>
      <c r="E35" s="46">
        <v>321869.45</v>
      </c>
      <c r="F35" s="46"/>
      <c r="G35" s="46"/>
      <c r="H35" s="46">
        <v>8340</v>
      </c>
      <c r="I35" s="46"/>
      <c r="J35" s="46"/>
      <c r="K35" s="46"/>
      <c r="L35" s="103">
        <v>419848.97</v>
      </c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>
        <f t="shared" si="4"/>
        <v>2197459.4</v>
      </c>
      <c r="X35" s="46"/>
      <c r="Y35" s="46">
        <f t="shared" si="5"/>
        <v>2197459.4</v>
      </c>
    </row>
    <row r="36" spans="1:25" x14ac:dyDescent="0.3">
      <c r="A36">
        <v>5</v>
      </c>
      <c r="B36" t="s">
        <v>26</v>
      </c>
      <c r="C36" s="47"/>
      <c r="D36" s="46">
        <f>575+1961701.31</f>
        <v>1962276.31</v>
      </c>
      <c r="E36" s="46">
        <v>452006.58</v>
      </c>
      <c r="F36" s="46"/>
      <c r="G36" s="46"/>
      <c r="H36" s="46">
        <v>33392</v>
      </c>
      <c r="I36" s="46"/>
      <c r="J36" s="46"/>
      <c r="K36" s="46"/>
      <c r="L36" s="103">
        <v>630151</v>
      </c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>
        <f t="shared" si="4"/>
        <v>3077825.89</v>
      </c>
      <c r="X36" s="46"/>
      <c r="Y36" s="46">
        <f t="shared" si="5"/>
        <v>3077825.89</v>
      </c>
    </row>
    <row r="37" spans="1:25" x14ac:dyDescent="0.3">
      <c r="A37">
        <v>6</v>
      </c>
      <c r="B37" s="9" t="s">
        <v>93</v>
      </c>
      <c r="C37" s="47"/>
      <c r="D37" s="46">
        <v>568583.69999999995</v>
      </c>
      <c r="E37" s="46">
        <v>128311.61</v>
      </c>
      <c r="F37" s="46"/>
      <c r="G37" s="46"/>
      <c r="H37" s="46">
        <v>2115</v>
      </c>
      <c r="I37" s="46"/>
      <c r="J37" s="46"/>
      <c r="K37" s="46"/>
      <c r="L37" s="103"/>
      <c r="M37" s="46"/>
      <c r="N37" s="46"/>
      <c r="O37" s="46"/>
      <c r="P37" s="46"/>
      <c r="Q37" s="46">
        <v>225.1</v>
      </c>
      <c r="R37" s="46"/>
      <c r="S37" s="46"/>
      <c r="T37" s="46"/>
      <c r="U37" s="46"/>
      <c r="V37" s="46"/>
      <c r="W37" s="46">
        <f t="shared" si="4"/>
        <v>699235.40999999992</v>
      </c>
      <c r="X37" s="46"/>
      <c r="Y37" s="46">
        <f t="shared" si="5"/>
        <v>699235.40999999992</v>
      </c>
    </row>
    <row r="38" spans="1:25" x14ac:dyDescent="0.3">
      <c r="A38">
        <v>7</v>
      </c>
      <c r="B38" s="10" t="s">
        <v>97</v>
      </c>
      <c r="C38" s="47"/>
      <c r="D38" s="46">
        <v>525172.44999999995</v>
      </c>
      <c r="E38" s="46">
        <v>119399.26</v>
      </c>
      <c r="F38" s="46"/>
      <c r="G38" s="46"/>
      <c r="H38" s="46">
        <v>3398</v>
      </c>
      <c r="I38" s="46"/>
      <c r="J38" s="46"/>
      <c r="K38" s="46"/>
      <c r="L38" s="103"/>
      <c r="M38" s="46"/>
      <c r="N38" s="46"/>
      <c r="O38" s="46"/>
      <c r="P38" s="46"/>
      <c r="Q38" s="46">
        <v>225.1</v>
      </c>
      <c r="R38" s="46"/>
      <c r="S38" s="46"/>
      <c r="T38" s="46"/>
      <c r="U38" s="46"/>
      <c r="V38" s="46"/>
      <c r="W38" s="46">
        <f t="shared" si="4"/>
        <v>648194.80999999994</v>
      </c>
      <c r="X38" s="46"/>
      <c r="Y38" s="46">
        <f t="shared" si="5"/>
        <v>648194.80999999994</v>
      </c>
    </row>
    <row r="39" spans="1:25" x14ac:dyDescent="0.3">
      <c r="A39">
        <v>8</v>
      </c>
      <c r="B39" t="s">
        <v>27</v>
      </c>
      <c r="C39" s="47"/>
      <c r="D39" s="46">
        <v>526342.26</v>
      </c>
      <c r="E39" s="46">
        <v>111210.21</v>
      </c>
      <c r="F39" s="46"/>
      <c r="G39" s="46"/>
      <c r="H39" s="46"/>
      <c r="I39" s="46"/>
      <c r="J39" s="46"/>
      <c r="K39" s="46"/>
      <c r="L39" s="103"/>
      <c r="M39" s="46"/>
      <c r="N39" s="46"/>
      <c r="O39" s="46"/>
      <c r="P39" s="46"/>
      <c r="Q39" s="46">
        <v>225.1</v>
      </c>
      <c r="R39" s="46"/>
      <c r="S39" s="46"/>
      <c r="T39" s="46"/>
      <c r="U39" s="46"/>
      <c r="V39" s="46"/>
      <c r="W39" s="46">
        <f t="shared" si="4"/>
        <v>637777.56999999995</v>
      </c>
      <c r="X39" s="46"/>
      <c r="Y39" s="46">
        <f t="shared" si="5"/>
        <v>637777.56999999995</v>
      </c>
    </row>
    <row r="40" spans="1:25" x14ac:dyDescent="0.3">
      <c r="A40">
        <v>9</v>
      </c>
      <c r="B40" t="s">
        <v>28</v>
      </c>
      <c r="C40" s="47"/>
      <c r="D40" s="46">
        <v>979236.88</v>
      </c>
      <c r="E40" s="46">
        <v>217582.53</v>
      </c>
      <c r="F40" s="46"/>
      <c r="G40" s="46"/>
      <c r="H40" s="46">
        <v>11546</v>
      </c>
      <c r="I40" s="46"/>
      <c r="J40" s="46"/>
      <c r="K40" s="46"/>
      <c r="L40" s="103"/>
      <c r="M40" s="46"/>
      <c r="N40" s="46"/>
      <c r="O40" s="46"/>
      <c r="P40" s="46"/>
      <c r="Q40" s="46">
        <v>225.1</v>
      </c>
      <c r="R40" s="46"/>
      <c r="S40" s="46"/>
      <c r="T40" s="46"/>
      <c r="U40" s="46"/>
      <c r="V40" s="46"/>
      <c r="W40" s="46">
        <f t="shared" si="4"/>
        <v>1208590.51</v>
      </c>
      <c r="X40" s="46"/>
      <c r="Y40" s="46">
        <f t="shared" si="5"/>
        <v>1208590.51</v>
      </c>
    </row>
    <row r="41" spans="1:25" x14ac:dyDescent="0.3">
      <c r="A41">
        <v>10</v>
      </c>
      <c r="B41" s="9" t="s">
        <v>94</v>
      </c>
      <c r="C41" s="47"/>
      <c r="D41" s="46">
        <v>912574.74</v>
      </c>
      <c r="E41" s="46">
        <v>207982.34</v>
      </c>
      <c r="F41" s="46"/>
      <c r="G41" s="46"/>
      <c r="H41" s="46">
        <v>6345</v>
      </c>
      <c r="I41" s="46"/>
      <c r="J41" s="46">
        <v>8933</v>
      </c>
      <c r="K41" s="46"/>
      <c r="L41" s="103"/>
      <c r="M41" s="46"/>
      <c r="N41" s="46"/>
      <c r="O41" s="46"/>
      <c r="P41" s="46"/>
      <c r="Q41" s="46">
        <v>225.1</v>
      </c>
      <c r="R41" s="46"/>
      <c r="S41" s="46"/>
      <c r="T41" s="46"/>
      <c r="U41" s="46"/>
      <c r="V41" s="46"/>
      <c r="W41" s="46">
        <f t="shared" si="4"/>
        <v>1136060.1800000002</v>
      </c>
      <c r="X41" s="46"/>
      <c r="Y41" s="46">
        <f t="shared" si="5"/>
        <v>1136060.1800000002</v>
      </c>
    </row>
    <row r="42" spans="1:25" x14ac:dyDescent="0.3">
      <c r="A42">
        <v>11</v>
      </c>
      <c r="B42" s="12" t="s">
        <v>47</v>
      </c>
      <c r="C42" s="47"/>
      <c r="D42" s="46">
        <v>819597.35</v>
      </c>
      <c r="E42" s="46">
        <v>180929.7</v>
      </c>
      <c r="F42" s="46"/>
      <c r="G42" s="46"/>
      <c r="H42" s="46">
        <v>13522</v>
      </c>
      <c r="I42" s="46"/>
      <c r="J42" s="46"/>
      <c r="K42" s="46"/>
      <c r="L42" s="103">
        <v>195492.13</v>
      </c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>
        <f t="shared" si="4"/>
        <v>1209541.1800000002</v>
      </c>
      <c r="X42" s="46"/>
      <c r="Y42" s="46">
        <f t="shared" si="5"/>
        <v>1209541.1800000002</v>
      </c>
    </row>
    <row r="43" spans="1:25" x14ac:dyDescent="0.3">
      <c r="A43">
        <v>12</v>
      </c>
      <c r="B43" t="s">
        <v>29</v>
      </c>
      <c r="C43" s="47"/>
      <c r="D43" s="46">
        <v>1346438.12</v>
      </c>
      <c r="E43" s="46">
        <v>294099.14</v>
      </c>
      <c r="F43" s="46"/>
      <c r="G43" s="46"/>
      <c r="H43" s="46"/>
      <c r="I43" s="46"/>
      <c r="J43" s="46"/>
      <c r="K43" s="46"/>
      <c r="L43" s="103">
        <v>390984.26</v>
      </c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>
        <f t="shared" si="4"/>
        <v>2031521.5200000003</v>
      </c>
      <c r="X43" s="46"/>
      <c r="Y43" s="46">
        <f t="shared" si="5"/>
        <v>2031521.5200000003</v>
      </c>
    </row>
    <row r="44" spans="1:25" x14ac:dyDescent="0.3">
      <c r="A44">
        <v>13</v>
      </c>
      <c r="B44" t="s">
        <v>30</v>
      </c>
      <c r="C44" s="47"/>
      <c r="D44" s="46">
        <v>1923618.61</v>
      </c>
      <c r="E44" s="46">
        <v>424361.72</v>
      </c>
      <c r="F44" s="46"/>
      <c r="G44" s="46"/>
      <c r="H44" s="46">
        <v>24146</v>
      </c>
      <c r="I44" s="46"/>
      <c r="J44" s="46"/>
      <c r="K44" s="46"/>
      <c r="L44" s="103">
        <v>628604.15</v>
      </c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>
        <f t="shared" si="4"/>
        <v>3000730.48</v>
      </c>
      <c r="X44" s="46"/>
      <c r="Y44" s="46">
        <f t="shared" si="5"/>
        <v>3000730.48</v>
      </c>
    </row>
    <row r="45" spans="1:25" x14ac:dyDescent="0.3">
      <c r="A45">
        <v>14</v>
      </c>
      <c r="B45" s="9" t="s">
        <v>95</v>
      </c>
      <c r="C45" s="47"/>
      <c r="D45" s="46">
        <v>2029818.45</v>
      </c>
      <c r="E45" s="46">
        <v>446598.49</v>
      </c>
      <c r="F45" s="46"/>
      <c r="G45" s="46"/>
      <c r="H45" s="46">
        <v>12690</v>
      </c>
      <c r="I45" s="46"/>
      <c r="J45" s="46"/>
      <c r="K45" s="46"/>
      <c r="L45" s="103">
        <v>246756.2</v>
      </c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>
        <f t="shared" si="4"/>
        <v>2735863.14</v>
      </c>
      <c r="X45" s="46"/>
      <c r="Y45" s="46">
        <f t="shared" si="5"/>
        <v>2735863.14</v>
      </c>
    </row>
    <row r="46" spans="1:25" x14ac:dyDescent="0.3">
      <c r="A46">
        <v>15</v>
      </c>
      <c r="B46" t="s">
        <v>31</v>
      </c>
      <c r="C46" s="4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>
        <f t="shared" si="5"/>
        <v>0</v>
      </c>
    </row>
    <row r="47" spans="1:25" x14ac:dyDescent="0.3">
      <c r="A47">
        <v>16</v>
      </c>
      <c r="B47" t="s">
        <v>32</v>
      </c>
      <c r="C47" s="47"/>
      <c r="D47" s="46">
        <v>952275.46</v>
      </c>
      <c r="E47" s="46">
        <v>208484.29</v>
      </c>
      <c r="F47" s="46"/>
      <c r="G47" s="46"/>
      <c r="H47" s="46">
        <v>7710</v>
      </c>
      <c r="I47" s="46"/>
      <c r="J47" s="46"/>
      <c r="K47" s="46"/>
      <c r="L47" s="46"/>
      <c r="M47" s="46"/>
      <c r="N47" s="46"/>
      <c r="O47" s="46"/>
      <c r="P47" s="46"/>
      <c r="Q47" s="46">
        <v>225.1</v>
      </c>
      <c r="R47" s="46"/>
      <c r="S47" s="46"/>
      <c r="T47" s="46"/>
      <c r="U47" s="46"/>
      <c r="V47" s="46"/>
      <c r="W47" s="46">
        <f t="shared" si="4"/>
        <v>1168694.8500000001</v>
      </c>
      <c r="X47" s="46"/>
      <c r="Y47" s="46">
        <f t="shared" si="5"/>
        <v>1168694.8500000001</v>
      </c>
    </row>
    <row r="48" spans="1:25" x14ac:dyDescent="0.3">
      <c r="A48">
        <v>17</v>
      </c>
      <c r="B48" t="s">
        <v>33</v>
      </c>
      <c r="C48" s="47"/>
      <c r="D48" s="46">
        <v>550502.89</v>
      </c>
      <c r="E48" s="46">
        <v>116692.28</v>
      </c>
      <c r="F48" s="46"/>
      <c r="G48" s="46"/>
      <c r="H48" s="46">
        <v>4359</v>
      </c>
      <c r="I48" s="46"/>
      <c r="J48" s="46"/>
      <c r="K48" s="46"/>
      <c r="L48" s="46"/>
      <c r="M48" s="46"/>
      <c r="N48" s="46"/>
      <c r="O48" s="46"/>
      <c r="P48" s="46"/>
      <c r="Q48" s="46">
        <v>225.1</v>
      </c>
      <c r="R48" s="46"/>
      <c r="S48" s="46"/>
      <c r="T48" s="46"/>
      <c r="U48" s="46"/>
      <c r="V48" s="46"/>
      <c r="W48" s="46">
        <f t="shared" si="4"/>
        <v>671779.27</v>
      </c>
      <c r="X48" s="46"/>
      <c r="Y48" s="46">
        <f t="shared" si="5"/>
        <v>671779.27</v>
      </c>
    </row>
    <row r="49" spans="1:25" x14ac:dyDescent="0.3">
      <c r="A49">
        <v>18</v>
      </c>
      <c r="B49" t="s">
        <v>34</v>
      </c>
      <c r="C49" s="47"/>
      <c r="D49" s="46">
        <v>485454.9</v>
      </c>
      <c r="E49" s="46">
        <v>110333.24</v>
      </c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>
        <v>225.1</v>
      </c>
      <c r="R49" s="46"/>
      <c r="S49" s="46"/>
      <c r="T49" s="46"/>
      <c r="U49" s="46"/>
      <c r="V49" s="46"/>
      <c r="W49" s="46">
        <f t="shared" si="4"/>
        <v>596013.24</v>
      </c>
      <c r="X49" s="46"/>
      <c r="Y49" s="46">
        <f t="shared" si="5"/>
        <v>596013.24</v>
      </c>
    </row>
    <row r="50" spans="1:25" ht="14.4" x14ac:dyDescent="0.3">
      <c r="A50" s="2"/>
      <c r="B50" s="3" t="s">
        <v>35</v>
      </c>
      <c r="C50" s="49">
        <f>SUM(C32:C49)</f>
        <v>0</v>
      </c>
      <c r="D50" s="49">
        <f t="shared" ref="D50:V50" si="6">SUM(D32:D49)</f>
        <v>17832660.640000001</v>
      </c>
      <c r="E50" s="49">
        <f t="shared" si="6"/>
        <v>3952476.9700000011</v>
      </c>
      <c r="F50" s="49">
        <f t="shared" si="6"/>
        <v>0</v>
      </c>
      <c r="G50" s="49">
        <f t="shared" si="6"/>
        <v>0</v>
      </c>
      <c r="H50" s="49">
        <f t="shared" si="6"/>
        <v>144422</v>
      </c>
      <c r="I50" s="49">
        <f t="shared" si="6"/>
        <v>0</v>
      </c>
      <c r="J50" s="49">
        <f t="shared" si="6"/>
        <v>11670</v>
      </c>
      <c r="K50" s="49">
        <f t="shared" si="6"/>
        <v>0</v>
      </c>
      <c r="L50" s="49">
        <f t="shared" si="6"/>
        <v>2511836.7100000004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2476.1199999999994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24455542.440000001</v>
      </c>
      <c r="X50" s="50"/>
      <c r="Y50" s="50">
        <f t="shared" ref="Y50" si="7">SUM(Y32:Y49)</f>
        <v>24455542.440000001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/>
      <c r="D52" s="46">
        <v>274314.15999999997</v>
      </c>
      <c r="E52" s="46">
        <v>63339.519999999997</v>
      </c>
      <c r="F52" s="46"/>
      <c r="G52" s="46"/>
      <c r="H52" s="46"/>
      <c r="I52" s="46"/>
      <c r="J52" s="46"/>
      <c r="K52" s="46"/>
      <c r="L52" s="103">
        <v>171625.91</v>
      </c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509279.58999999997</v>
      </c>
      <c r="X52" s="46"/>
      <c r="Y52" s="46">
        <f>C52+W52</f>
        <v>509279.58999999997</v>
      </c>
    </row>
    <row r="53" spans="1:25" x14ac:dyDescent="0.3">
      <c r="A53">
        <v>2</v>
      </c>
      <c r="B53" t="s">
        <v>38</v>
      </c>
      <c r="C53" s="47"/>
      <c r="D53" s="46">
        <v>210705.37</v>
      </c>
      <c r="E53" s="46">
        <v>46304.62</v>
      </c>
      <c r="F53" s="46"/>
      <c r="G53" s="46"/>
      <c r="H53" s="46"/>
      <c r="I53" s="46"/>
      <c r="J53" s="46"/>
      <c r="K53" s="46"/>
      <c r="L53" s="103">
        <v>130195.56</v>
      </c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>
        <f t="shared" ref="W53:W54" si="8">SUM(D53:V53)</f>
        <v>387205.55</v>
      </c>
      <c r="X53" s="46"/>
      <c r="Y53" s="46">
        <f t="shared" ref="Y53:Y54" si="9">C53+W53</f>
        <v>387205.55</v>
      </c>
    </row>
    <row r="54" spans="1:25" ht="14.4" x14ac:dyDescent="0.3">
      <c r="A54">
        <v>3</v>
      </c>
      <c r="B54" t="s">
        <v>39</v>
      </c>
      <c r="C54" s="47"/>
      <c r="D54" s="51">
        <v>228401.54</v>
      </c>
      <c r="E54" s="51">
        <v>50908.18</v>
      </c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>
        <v>2084.65</v>
      </c>
      <c r="R54" s="46"/>
      <c r="S54" s="46"/>
      <c r="T54" s="46"/>
      <c r="U54" s="46"/>
      <c r="V54" s="46"/>
      <c r="W54" s="46">
        <f t="shared" si="8"/>
        <v>281394.37000000005</v>
      </c>
      <c r="X54" s="46"/>
      <c r="Y54" s="46">
        <f t="shared" si="9"/>
        <v>281394.37000000005</v>
      </c>
    </row>
    <row r="55" spans="1:25" ht="14.4" x14ac:dyDescent="0.3">
      <c r="A55" s="2"/>
      <c r="B55" s="3" t="s">
        <v>40</v>
      </c>
      <c r="C55" s="49">
        <f>SUM(C52:C54)</f>
        <v>0</v>
      </c>
      <c r="D55" s="49">
        <f t="shared" ref="D55:V55" si="10">SUM(D52:D54)</f>
        <v>713421.07</v>
      </c>
      <c r="E55" s="49">
        <f t="shared" si="10"/>
        <v>160552.32000000001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301821.46999999997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2084.65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1177879.51</v>
      </c>
      <c r="X55" s="50"/>
      <c r="Y55" s="50">
        <f t="shared" ref="Y55" si="11">SUM(Y52:Y54)</f>
        <v>1177879.51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/>
      <c r="D57" s="53">
        <v>114586.22</v>
      </c>
      <c r="E57" s="53">
        <v>27431.4</v>
      </c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>
        <f>SUM(D57:V57)</f>
        <v>142017.62</v>
      </c>
      <c r="X57" s="50"/>
      <c r="Y57" s="50">
        <f>C57+W57</f>
        <v>142017.62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/>
      <c r="D59" s="50">
        <v>321835.14</v>
      </c>
      <c r="E59" s="50">
        <v>72100.72</v>
      </c>
      <c r="F59" s="50"/>
      <c r="G59" s="50"/>
      <c r="H59" s="50"/>
      <c r="I59" s="50"/>
      <c r="J59" s="50"/>
      <c r="K59" s="50">
        <v>2100</v>
      </c>
      <c r="L59" s="98">
        <v>271866.61</v>
      </c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667902.47</v>
      </c>
      <c r="X59" s="50"/>
      <c r="Y59" s="50">
        <f t="shared" ref="Y59:Y61" si="13">C59+W59</f>
        <v>667902.47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/>
      <c r="D61" s="53">
        <v>177134.71</v>
      </c>
      <c r="E61" s="53">
        <v>39920.800000000003</v>
      </c>
      <c r="F61" s="50"/>
      <c r="G61" s="50"/>
      <c r="H61" s="50"/>
      <c r="I61" s="50"/>
      <c r="J61" s="50"/>
      <c r="K61" s="50"/>
      <c r="L61" s="98">
        <v>4864.49</v>
      </c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221920</v>
      </c>
      <c r="X61" s="50"/>
      <c r="Y61" s="50">
        <f t="shared" si="13"/>
        <v>221920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26854525.5</v>
      </c>
      <c r="E63" s="56">
        <f t="shared" ref="E63:V63" si="14">E30+E50+E55+E57+E59+E61</f>
        <v>5961922.3000000017</v>
      </c>
      <c r="F63" s="56">
        <f t="shared" si="14"/>
        <v>0</v>
      </c>
      <c r="G63" s="56">
        <f t="shared" si="14"/>
        <v>0</v>
      </c>
      <c r="H63" s="56">
        <f t="shared" si="14"/>
        <v>258769.82</v>
      </c>
      <c r="I63" s="56">
        <f t="shared" si="14"/>
        <v>0</v>
      </c>
      <c r="J63" s="56">
        <f t="shared" si="14"/>
        <v>11670</v>
      </c>
      <c r="K63" s="56">
        <f t="shared" si="14"/>
        <v>2100</v>
      </c>
      <c r="L63" s="56">
        <f t="shared" si="14"/>
        <v>5971459.8200000003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12657.609999999999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ref="W63" si="15">W30+W50+W55+W57+W59+W61</f>
        <v>39073105.049999997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0</v>
      </c>
      <c r="D65" s="59">
        <f>D8+D63</f>
        <v>26854525.5</v>
      </c>
      <c r="E65" s="59">
        <f t="shared" ref="E65:V65" si="16">E8+E63</f>
        <v>5961922.3000000017</v>
      </c>
      <c r="F65" s="59">
        <f t="shared" si="16"/>
        <v>0</v>
      </c>
      <c r="G65" s="59">
        <f t="shared" si="16"/>
        <v>0</v>
      </c>
      <c r="H65" s="59">
        <f t="shared" si="16"/>
        <v>258769.82</v>
      </c>
      <c r="I65" s="59">
        <f t="shared" si="16"/>
        <v>0</v>
      </c>
      <c r="J65" s="59">
        <f t="shared" si="16"/>
        <v>11670</v>
      </c>
      <c r="K65" s="59">
        <f t="shared" si="16"/>
        <v>2100</v>
      </c>
      <c r="L65" s="59">
        <f t="shared" si="16"/>
        <v>5971459.8200000003</v>
      </c>
      <c r="M65" s="59">
        <f t="shared" si="16"/>
        <v>0</v>
      </c>
      <c r="N65" s="59">
        <f t="shared" si="16"/>
        <v>0</v>
      </c>
      <c r="O65" s="59">
        <f t="shared" si="16"/>
        <v>0</v>
      </c>
      <c r="P65" s="59">
        <f t="shared" si="16"/>
        <v>0</v>
      </c>
      <c r="Q65" s="59">
        <f t="shared" si="16"/>
        <v>12657.609999999999</v>
      </c>
      <c r="R65" s="59">
        <f t="shared" si="16"/>
        <v>0</v>
      </c>
      <c r="S65" s="59">
        <f t="shared" si="16"/>
        <v>0</v>
      </c>
      <c r="T65" s="59">
        <f t="shared" si="16"/>
        <v>0</v>
      </c>
      <c r="U65" s="59">
        <f t="shared" si="16"/>
        <v>0</v>
      </c>
      <c r="V65" s="59">
        <f t="shared" si="16"/>
        <v>0</v>
      </c>
      <c r="W65" s="60" t="s">
        <v>56</v>
      </c>
      <c r="X65" s="59"/>
      <c r="Y65" s="59">
        <f>Y30+Y50+Y55+Y57+Y59+Y61</f>
        <v>39073105.049999997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1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>
        <f>C67+W67</f>
        <v>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62"/>
      <c r="N69" s="62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63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J73" s="46"/>
      <c r="K73" s="46"/>
      <c r="L73" s="103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63"/>
      <c r="D74" s="46"/>
      <c r="E74" s="46"/>
      <c r="F74" s="46"/>
      <c r="G74" s="46"/>
      <c r="H74" s="46"/>
      <c r="I74" s="46"/>
      <c r="J74" s="46"/>
      <c r="K74" s="46"/>
      <c r="L74" s="103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50"/>
      <c r="K77" s="50"/>
      <c r="L77" s="98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4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4.33203125" customWidth="1"/>
    <col min="5" max="5" width="13.77734375" customWidth="1"/>
    <col min="6" max="6" width="13.88671875" customWidth="1"/>
    <col min="7" max="7" width="13.21875" customWidth="1"/>
    <col min="8" max="8" width="13.77734375" customWidth="1"/>
    <col min="9" max="9" width="14.109375" customWidth="1"/>
    <col min="10" max="10" width="13" customWidth="1"/>
    <col min="11" max="11" width="11.88671875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23" max="23" width="15.88671875" customWidth="1"/>
    <col min="24" max="24" width="4.33203125" customWidth="1"/>
    <col min="25" max="25" width="15.554687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106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55.2" x14ac:dyDescent="0.3">
      <c r="D6" s="32" t="s">
        <v>64</v>
      </c>
      <c r="E6" s="32" t="s">
        <v>65</v>
      </c>
      <c r="F6" s="32" t="s">
        <v>117</v>
      </c>
      <c r="G6" s="32" t="s">
        <v>66</v>
      </c>
      <c r="H6" s="32" t="s">
        <v>67</v>
      </c>
      <c r="I6" s="32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107</v>
      </c>
      <c r="R6" s="32"/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W7" s="8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'січень 2026'!D81</f>
        <v>0</v>
      </c>
      <c r="E8" s="43">
        <f>'січень 2026'!E81</f>
        <v>0</v>
      </c>
      <c r="F8" s="43">
        <f>'січень 2026'!F81</f>
        <v>0</v>
      </c>
      <c r="G8" s="43">
        <f>'січень 2026'!G81</f>
        <v>0</v>
      </c>
      <c r="H8" s="43">
        <f>'січень 2026'!H81</f>
        <v>0</v>
      </c>
      <c r="I8" s="43">
        <f>'січень 2026'!I81</f>
        <v>0</v>
      </c>
      <c r="J8" s="43">
        <f>'січень 2026'!J81</f>
        <v>0</v>
      </c>
      <c r="K8" s="43">
        <f>'січень 2026'!K81</f>
        <v>0</v>
      </c>
      <c r="L8" s="43">
        <f>'січень 2026'!L81</f>
        <v>0</v>
      </c>
      <c r="M8" s="43">
        <f>'січень 2026'!M81</f>
        <v>0</v>
      </c>
      <c r="N8" s="43">
        <f>'січень 2026'!N81</f>
        <v>0</v>
      </c>
      <c r="O8" s="43">
        <f>'січень 2026'!O81</f>
        <v>0</v>
      </c>
      <c r="P8" s="43">
        <f>'січень 2026'!P81</f>
        <v>0</v>
      </c>
      <c r="Q8" s="43">
        <f>'січень 2026'!Q81</f>
        <v>0</v>
      </c>
      <c r="R8" s="43">
        <f>'січень 2026'!R81</f>
        <v>0</v>
      </c>
      <c r="S8" s="43">
        <f>'січень 2026'!S81</f>
        <v>0</v>
      </c>
      <c r="T8" s="43">
        <f>'січень 2026'!T81</f>
        <v>0</v>
      </c>
      <c r="U8" s="43">
        <f>'січень 2026'!U81</f>
        <v>0</v>
      </c>
      <c r="V8" s="43">
        <f>'січень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'січень 2026'!Y10</f>
        <v>915197.28</v>
      </c>
      <c r="D10" s="48">
        <v>470069.47</v>
      </c>
      <c r="E10" s="48">
        <v>110779.74</v>
      </c>
      <c r="F10">
        <v>17524.810000000001</v>
      </c>
      <c r="G10" s="46"/>
      <c r="H10" s="46">
        <v>7321.04</v>
      </c>
      <c r="I10" s="46"/>
      <c r="J10">
        <v>774.02</v>
      </c>
      <c r="K10" s="46"/>
      <c r="L10" s="103">
        <v>450879.34</v>
      </c>
      <c r="M10">
        <v>7947.26</v>
      </c>
      <c r="N10">
        <v>44322.93</v>
      </c>
      <c r="O10" s="46"/>
      <c r="P10" s="100">
        <v>222.84</v>
      </c>
      <c r="Q10" s="46"/>
      <c r="R10" s="46"/>
      <c r="S10" s="46"/>
      <c r="T10" s="46"/>
      <c r="U10" s="46"/>
      <c r="V10" s="46"/>
      <c r="W10" s="46">
        <f>SUM(D10:V10)</f>
        <v>1109841.4500000002</v>
      </c>
      <c r="X10" s="46"/>
      <c r="Y10" s="46">
        <f>W10+C10</f>
        <v>2025038.7300000002</v>
      </c>
    </row>
    <row r="11" spans="1:25" x14ac:dyDescent="0.3">
      <c r="A11">
        <v>2</v>
      </c>
      <c r="B11" t="s">
        <v>2</v>
      </c>
      <c r="C11" s="47">
        <f>'січень 2026'!Y11</f>
        <v>940916.24000000011</v>
      </c>
      <c r="D11" s="48">
        <v>654745.06999999995</v>
      </c>
      <c r="E11" s="48">
        <v>147755.73000000001</v>
      </c>
      <c r="F11">
        <v>10502.8</v>
      </c>
      <c r="G11" s="46"/>
      <c r="H11" s="46">
        <v>8154</v>
      </c>
      <c r="I11" s="46"/>
      <c r="J11">
        <v>774.02</v>
      </c>
      <c r="K11" s="46"/>
      <c r="L11" s="103">
        <v>374723.06</v>
      </c>
      <c r="M11">
        <v>6468.7</v>
      </c>
      <c r="N11">
        <v>45499.5</v>
      </c>
      <c r="O11" s="46"/>
      <c r="P11" s="100">
        <v>668.52</v>
      </c>
      <c r="Q11" s="46"/>
      <c r="R11" s="46"/>
      <c r="S11" s="46"/>
      <c r="T11" s="46"/>
      <c r="U11" s="46"/>
      <c r="V11" s="46"/>
      <c r="W11" s="46">
        <f t="shared" ref="W11:W29" si="0">SUM(D11:V11)</f>
        <v>1249291.3999999999</v>
      </c>
      <c r="X11" s="46"/>
      <c r="Y11" s="46">
        <f t="shared" ref="Y11:Y29" si="1">W11+C11</f>
        <v>2190207.64</v>
      </c>
    </row>
    <row r="12" spans="1:25" x14ac:dyDescent="0.3">
      <c r="A12">
        <v>3</v>
      </c>
      <c r="B12" t="s">
        <v>3</v>
      </c>
      <c r="C12" s="47">
        <f>'січень 2026'!Y12</f>
        <v>415989.71</v>
      </c>
      <c r="D12" s="48">
        <v>242413.49</v>
      </c>
      <c r="E12" s="48">
        <v>59140.86</v>
      </c>
      <c r="F12">
        <v>8709.7999999999993</v>
      </c>
      <c r="G12" s="46"/>
      <c r="H12" s="46">
        <v>2015</v>
      </c>
      <c r="I12" s="46"/>
      <c r="J12">
        <v>773.03</v>
      </c>
      <c r="K12" s="46"/>
      <c r="L12" s="103"/>
      <c r="M12">
        <v>2530.35</v>
      </c>
      <c r="N12">
        <v>54011.47</v>
      </c>
      <c r="O12" s="65">
        <v>72287.240000000005</v>
      </c>
      <c r="P12" s="100">
        <v>445.68</v>
      </c>
      <c r="Q12" s="46"/>
      <c r="R12" s="46"/>
      <c r="S12" s="46"/>
      <c r="T12" s="46"/>
      <c r="U12" s="46"/>
      <c r="V12" s="46"/>
      <c r="W12" s="46">
        <f t="shared" si="0"/>
        <v>442326.92</v>
      </c>
      <c r="X12" s="46"/>
      <c r="Y12" s="46">
        <f t="shared" si="1"/>
        <v>858316.63</v>
      </c>
    </row>
    <row r="13" spans="1:25" x14ac:dyDescent="0.3">
      <c r="A13">
        <v>4</v>
      </c>
      <c r="B13" t="s">
        <v>4</v>
      </c>
      <c r="C13" s="47">
        <f>'січень 2026'!Y13</f>
        <v>0</v>
      </c>
      <c r="D13" s="48"/>
      <c r="E13" s="48"/>
      <c r="G13" s="46"/>
      <c r="H13" s="46"/>
      <c r="I13" s="46"/>
      <c r="K13" s="46"/>
      <c r="L13" s="103"/>
      <c r="O13" s="65"/>
      <c r="P13" s="100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'січень 2026'!Y14</f>
        <v>1103553.8699999999</v>
      </c>
      <c r="D14" s="48">
        <v>542187.6</v>
      </c>
      <c r="E14" s="48">
        <v>126444.31</v>
      </c>
      <c r="F14">
        <v>34223.839999999997</v>
      </c>
      <c r="G14" s="46"/>
      <c r="H14" s="46">
        <v>11736.5</v>
      </c>
      <c r="I14" s="46"/>
      <c r="J14">
        <v>773.03</v>
      </c>
      <c r="K14" s="46"/>
      <c r="L14" s="103">
        <v>564510.16</v>
      </c>
      <c r="M14">
        <v>3234.35</v>
      </c>
      <c r="N14">
        <v>70777.98</v>
      </c>
      <c r="O14" s="65"/>
      <c r="P14" s="100">
        <v>884.23</v>
      </c>
      <c r="Q14" s="46"/>
      <c r="R14" s="46"/>
      <c r="S14" s="46"/>
      <c r="T14" s="46"/>
      <c r="U14" s="46"/>
      <c r="V14" s="46"/>
      <c r="W14" s="46">
        <f t="shared" si="0"/>
        <v>1354772</v>
      </c>
      <c r="X14" s="46"/>
      <c r="Y14" s="46">
        <f t="shared" si="1"/>
        <v>2458325.87</v>
      </c>
    </row>
    <row r="15" spans="1:25" x14ac:dyDescent="0.3">
      <c r="A15">
        <v>6</v>
      </c>
      <c r="B15" t="s">
        <v>6</v>
      </c>
      <c r="C15" s="47">
        <f>'січень 2026'!Y15</f>
        <v>978151.28</v>
      </c>
      <c r="D15" s="48">
        <v>516007.81</v>
      </c>
      <c r="E15" s="48">
        <v>113226.47</v>
      </c>
      <c r="F15">
        <v>25180.82</v>
      </c>
      <c r="G15" s="46"/>
      <c r="H15" s="46">
        <v>11897.34</v>
      </c>
      <c r="I15" s="46"/>
      <c r="J15">
        <v>774.02</v>
      </c>
      <c r="K15" s="46"/>
      <c r="L15" s="103">
        <v>625581.02</v>
      </c>
      <c r="M15">
        <v>7854.85</v>
      </c>
      <c r="N15">
        <v>45019.03</v>
      </c>
      <c r="O15" s="65"/>
      <c r="P15" s="100">
        <v>3298.03</v>
      </c>
      <c r="Q15" s="46"/>
      <c r="R15" s="46"/>
      <c r="S15" s="46"/>
      <c r="T15" s="46"/>
      <c r="U15" s="46"/>
      <c r="V15" s="46"/>
      <c r="W15" s="46">
        <f t="shared" si="0"/>
        <v>1348839.3900000001</v>
      </c>
      <c r="X15" s="46"/>
      <c r="Y15" s="46">
        <f t="shared" si="1"/>
        <v>2326990.67</v>
      </c>
    </row>
    <row r="16" spans="1:25" x14ac:dyDescent="0.3">
      <c r="A16">
        <v>7</v>
      </c>
      <c r="B16" t="s">
        <v>7</v>
      </c>
      <c r="C16" s="47">
        <f>'січень 2026'!Y16</f>
        <v>1322403.3900000001</v>
      </c>
      <c r="D16" s="48">
        <v>571254.28</v>
      </c>
      <c r="E16" s="48">
        <v>134518.15</v>
      </c>
      <c r="F16">
        <v>53621.33</v>
      </c>
      <c r="G16" s="46"/>
      <c r="H16" s="46">
        <v>5280.6</v>
      </c>
      <c r="I16" s="46"/>
      <c r="J16">
        <v>773.03</v>
      </c>
      <c r="K16" s="46"/>
      <c r="L16" s="103">
        <v>652089.54</v>
      </c>
      <c r="M16">
        <v>8316.9</v>
      </c>
      <c r="N16">
        <v>148624.69</v>
      </c>
      <c r="O16" s="65"/>
      <c r="P16" s="100">
        <v>1363.19</v>
      </c>
      <c r="Q16" s="46"/>
      <c r="R16" s="46"/>
      <c r="S16" s="46"/>
      <c r="T16" s="46"/>
      <c r="U16" s="46"/>
      <c r="V16" s="46"/>
      <c r="W16" s="46">
        <f t="shared" si="0"/>
        <v>1575841.71</v>
      </c>
      <c r="X16" s="46"/>
      <c r="Y16" s="46">
        <f t="shared" si="1"/>
        <v>2898245.1</v>
      </c>
    </row>
    <row r="17" spans="1:25" x14ac:dyDescent="0.3">
      <c r="A17">
        <v>8</v>
      </c>
      <c r="B17" t="s">
        <v>8</v>
      </c>
      <c r="C17" s="47">
        <f>'січень 2026'!Y17</f>
        <v>563415.72</v>
      </c>
      <c r="D17" s="48">
        <v>451881.45</v>
      </c>
      <c r="E17" s="48">
        <v>107871.06</v>
      </c>
      <c r="F17">
        <v>11892.81</v>
      </c>
      <c r="G17" s="46"/>
      <c r="H17" s="46">
        <v>5994.02</v>
      </c>
      <c r="I17" s="46"/>
      <c r="J17">
        <v>17993.03</v>
      </c>
      <c r="K17" s="46"/>
      <c r="L17" s="103"/>
      <c r="N17">
        <v>51596.44</v>
      </c>
      <c r="O17" s="65">
        <v>114754.94</v>
      </c>
      <c r="P17" s="100"/>
      <c r="Q17" s="46"/>
      <c r="R17" s="46"/>
      <c r="S17" s="46"/>
      <c r="T17" s="46"/>
      <c r="U17" s="46"/>
      <c r="V17" s="46"/>
      <c r="W17" s="46">
        <f t="shared" si="0"/>
        <v>761983.75</v>
      </c>
      <c r="X17" s="46"/>
      <c r="Y17" s="46">
        <f t="shared" si="1"/>
        <v>1325399.47</v>
      </c>
    </row>
    <row r="18" spans="1:25" x14ac:dyDescent="0.3">
      <c r="A18">
        <v>9</v>
      </c>
      <c r="B18" t="s">
        <v>9</v>
      </c>
      <c r="C18" s="47">
        <f>'січень 2026'!Y18</f>
        <v>674885.94</v>
      </c>
      <c r="D18" s="48">
        <v>389072.11</v>
      </c>
      <c r="E18" s="48">
        <v>85551.91</v>
      </c>
      <c r="F18">
        <v>20793.8</v>
      </c>
      <c r="G18" s="46"/>
      <c r="H18" s="46">
        <v>8006.4</v>
      </c>
      <c r="I18" s="46"/>
      <c r="J18">
        <v>731.15</v>
      </c>
      <c r="K18" s="46"/>
      <c r="L18" s="103">
        <v>155172.35</v>
      </c>
      <c r="M18">
        <v>2772.3</v>
      </c>
      <c r="N18">
        <v>46155.51</v>
      </c>
      <c r="O18" s="65"/>
      <c r="P18" s="100">
        <v>445.68</v>
      </c>
      <c r="Q18" s="46"/>
      <c r="R18" s="46"/>
      <c r="S18" s="46"/>
      <c r="T18" s="46"/>
      <c r="U18" s="46"/>
      <c r="V18" s="46"/>
      <c r="W18" s="46">
        <f t="shared" si="0"/>
        <v>708701.2100000002</v>
      </c>
      <c r="X18" s="46"/>
      <c r="Y18" s="46">
        <f t="shared" si="1"/>
        <v>1383587.1500000001</v>
      </c>
    </row>
    <row r="19" spans="1:25" x14ac:dyDescent="0.3">
      <c r="A19">
        <v>10</v>
      </c>
      <c r="B19" t="s">
        <v>10</v>
      </c>
      <c r="C19" s="47">
        <f>'січень 2026'!Y19</f>
        <v>842590.35000000009</v>
      </c>
      <c r="D19" s="48">
        <v>349694.28</v>
      </c>
      <c r="E19" s="48">
        <v>86219.75</v>
      </c>
      <c r="F19">
        <v>20110.830000000002</v>
      </c>
      <c r="G19" s="46"/>
      <c r="H19" s="46">
        <v>560.4</v>
      </c>
      <c r="I19" s="46"/>
      <c r="J19">
        <v>773.03</v>
      </c>
      <c r="K19" s="46"/>
      <c r="L19" s="103">
        <v>365239.31</v>
      </c>
      <c r="M19">
        <v>3049.53</v>
      </c>
      <c r="N19">
        <v>36310.71</v>
      </c>
      <c r="O19" s="65"/>
      <c r="P19" s="100">
        <v>222.84</v>
      </c>
      <c r="Q19" s="46"/>
      <c r="R19" s="46"/>
      <c r="S19" s="46"/>
      <c r="T19" s="46"/>
      <c r="U19" s="46"/>
      <c r="V19" s="46"/>
      <c r="W19" s="46">
        <f t="shared" si="0"/>
        <v>862180.68</v>
      </c>
      <c r="X19" s="46"/>
      <c r="Y19" s="46">
        <f t="shared" si="1"/>
        <v>1704771.0300000003</v>
      </c>
    </row>
    <row r="20" spans="1:25" x14ac:dyDescent="0.3">
      <c r="A20">
        <v>11</v>
      </c>
      <c r="B20" t="s">
        <v>11</v>
      </c>
      <c r="C20" s="47">
        <f>'січень 2026'!Y20</f>
        <v>642451.8600000001</v>
      </c>
      <c r="D20" s="48">
        <v>271400.44</v>
      </c>
      <c r="E20" s="48">
        <v>68135.98</v>
      </c>
      <c r="F20">
        <v>8475.7999999999993</v>
      </c>
      <c r="G20" s="46"/>
      <c r="H20" s="46">
        <v>751.2</v>
      </c>
      <c r="I20" s="46"/>
      <c r="J20">
        <v>881.15</v>
      </c>
      <c r="K20" s="46"/>
      <c r="L20" s="103">
        <v>425346.68</v>
      </c>
      <c r="M20">
        <v>2957.12</v>
      </c>
      <c r="N20">
        <v>48144.36</v>
      </c>
      <c r="O20" s="65"/>
      <c r="P20" s="100">
        <v>222.84</v>
      </c>
      <c r="Q20" s="46"/>
      <c r="R20" s="46"/>
      <c r="S20" s="46"/>
      <c r="T20" s="46"/>
      <c r="U20" s="46"/>
      <c r="V20" s="46"/>
      <c r="W20" s="46">
        <f t="shared" si="0"/>
        <v>826315.57</v>
      </c>
      <c r="X20" s="46"/>
      <c r="Y20" s="46">
        <f t="shared" si="1"/>
        <v>1468767.4300000002</v>
      </c>
    </row>
    <row r="21" spans="1:25" x14ac:dyDescent="0.3">
      <c r="A21">
        <v>12</v>
      </c>
      <c r="B21" t="s">
        <v>12</v>
      </c>
      <c r="C21" s="47">
        <f>'січень 2026'!Y21</f>
        <v>594121.14</v>
      </c>
      <c r="D21" s="48">
        <v>412344.59</v>
      </c>
      <c r="E21" s="48">
        <v>99666.880000000005</v>
      </c>
      <c r="F21">
        <v>8793.7999999999993</v>
      </c>
      <c r="G21" s="46"/>
      <c r="H21" s="46">
        <v>1095</v>
      </c>
      <c r="I21" s="46"/>
      <c r="J21">
        <v>19673.03</v>
      </c>
      <c r="K21" s="46"/>
      <c r="L21" s="103"/>
      <c r="M21">
        <v>1630.67</v>
      </c>
      <c r="N21">
        <v>49735.44</v>
      </c>
      <c r="O21" s="65">
        <v>120078.58</v>
      </c>
      <c r="P21" s="100"/>
      <c r="Q21" s="46"/>
      <c r="R21" s="46"/>
      <c r="S21" s="46"/>
      <c r="T21" s="46"/>
      <c r="U21" s="46"/>
      <c r="V21" s="46"/>
      <c r="W21" s="46">
        <f t="shared" si="0"/>
        <v>713017.99000000011</v>
      </c>
      <c r="X21" s="46"/>
      <c r="Y21" s="46">
        <f t="shared" si="1"/>
        <v>1307139.1300000001</v>
      </c>
    </row>
    <row r="22" spans="1:25" x14ac:dyDescent="0.3">
      <c r="A22">
        <v>13</v>
      </c>
      <c r="B22" t="s">
        <v>13</v>
      </c>
      <c r="C22" s="47">
        <f>'січень 2026'!Y22</f>
        <v>541723.75</v>
      </c>
      <c r="D22" s="48">
        <v>381057.64</v>
      </c>
      <c r="E22" s="48">
        <v>88113.02</v>
      </c>
      <c r="F22">
        <v>10134.81</v>
      </c>
      <c r="G22" s="46"/>
      <c r="H22" s="46">
        <v>150</v>
      </c>
      <c r="I22" s="46"/>
      <c r="J22">
        <v>8833.0300000000007</v>
      </c>
      <c r="K22" s="46"/>
      <c r="L22" s="103"/>
      <c r="M22">
        <v>1461.98</v>
      </c>
      <c r="N22">
        <v>27133.59</v>
      </c>
      <c r="O22" s="65">
        <v>76411.69</v>
      </c>
      <c r="P22" s="100">
        <v>445.68</v>
      </c>
      <c r="Q22" s="46"/>
      <c r="R22" s="46"/>
      <c r="S22" s="46"/>
      <c r="T22" s="46"/>
      <c r="U22" s="46"/>
      <c r="V22" s="46"/>
      <c r="W22" s="46">
        <f t="shared" si="0"/>
        <v>593741.44000000006</v>
      </c>
      <c r="X22" s="46"/>
      <c r="Y22" s="46">
        <f t="shared" si="1"/>
        <v>1135465.19</v>
      </c>
    </row>
    <row r="23" spans="1:25" x14ac:dyDescent="0.3">
      <c r="A23">
        <v>14</v>
      </c>
      <c r="B23" t="s">
        <v>14</v>
      </c>
      <c r="C23" s="47">
        <f>'січень 2026'!Y23</f>
        <v>495127.80999999994</v>
      </c>
      <c r="D23" s="48">
        <v>306740.90000000002</v>
      </c>
      <c r="E23" s="48">
        <v>81714.8</v>
      </c>
      <c r="F23">
        <v>15131.82</v>
      </c>
      <c r="G23" s="46"/>
      <c r="H23" s="46">
        <v>783</v>
      </c>
      <c r="I23" s="46"/>
      <c r="J23">
        <v>773.03</v>
      </c>
      <c r="K23" s="46"/>
      <c r="L23" s="103"/>
      <c r="M23">
        <v>4158.45</v>
      </c>
      <c r="N23">
        <v>47448.27</v>
      </c>
      <c r="O23" s="65">
        <v>117878.94</v>
      </c>
      <c r="P23" s="100">
        <v>445.68</v>
      </c>
      <c r="Q23" s="46"/>
      <c r="R23" s="46"/>
      <c r="S23" s="46"/>
      <c r="T23" s="46"/>
      <c r="U23" s="46"/>
      <c r="V23" s="46"/>
      <c r="W23" s="46">
        <f t="shared" si="0"/>
        <v>575074.89000000013</v>
      </c>
      <c r="X23" s="46"/>
      <c r="Y23" s="46">
        <f t="shared" si="1"/>
        <v>1070202.7000000002</v>
      </c>
    </row>
    <row r="24" spans="1:25" x14ac:dyDescent="0.3">
      <c r="A24">
        <v>15</v>
      </c>
      <c r="B24" t="s">
        <v>15</v>
      </c>
      <c r="C24" s="47">
        <f>'січень 2026'!Y24</f>
        <v>1218581.0899999999</v>
      </c>
      <c r="D24" s="48">
        <v>981983.71</v>
      </c>
      <c r="E24" s="48">
        <v>217998.57</v>
      </c>
      <c r="F24">
        <v>47186.8</v>
      </c>
      <c r="G24" s="46"/>
      <c r="H24" s="46">
        <v>26495.24</v>
      </c>
      <c r="I24" s="46"/>
      <c r="J24">
        <v>774.03</v>
      </c>
      <c r="K24" s="46"/>
      <c r="L24" s="103">
        <v>335498.62</v>
      </c>
      <c r="M24">
        <v>4897.7299999999996</v>
      </c>
      <c r="N24">
        <v>64640.959999999999</v>
      </c>
      <c r="O24" s="65"/>
      <c r="P24" s="100">
        <v>1188.48</v>
      </c>
      <c r="Q24" s="46"/>
      <c r="R24" s="46"/>
      <c r="S24" s="46"/>
      <c r="T24" s="46"/>
      <c r="U24" s="46"/>
      <c r="V24" s="46"/>
      <c r="W24" s="46">
        <f t="shared" si="0"/>
        <v>1680664.1400000001</v>
      </c>
      <c r="X24" s="46"/>
      <c r="Y24" s="46">
        <f t="shared" si="1"/>
        <v>2899245.23</v>
      </c>
    </row>
    <row r="25" spans="1:25" x14ac:dyDescent="0.3">
      <c r="A25">
        <v>16</v>
      </c>
      <c r="B25" t="s">
        <v>16</v>
      </c>
      <c r="C25" s="47">
        <f>'січень 2026'!Y25</f>
        <v>498333.77</v>
      </c>
      <c r="D25" s="48">
        <v>278822.65999999997</v>
      </c>
      <c r="E25" s="48">
        <v>62536.85</v>
      </c>
      <c r="F25">
        <v>6618.1</v>
      </c>
      <c r="G25" s="46"/>
      <c r="H25" s="46">
        <v>150</v>
      </c>
      <c r="I25" s="46"/>
      <c r="J25">
        <v>773.03</v>
      </c>
      <c r="K25" s="46"/>
      <c r="L25" s="103">
        <v>125118.68</v>
      </c>
      <c r="M25">
        <v>2310.25</v>
      </c>
      <c r="N25">
        <v>49749.65</v>
      </c>
      <c r="O25" s="65"/>
      <c r="P25" s="100">
        <v>222.84</v>
      </c>
      <c r="Q25" s="46"/>
      <c r="R25" s="46"/>
      <c r="S25" s="46"/>
      <c r="T25" s="46"/>
      <c r="U25" s="46"/>
      <c r="V25" s="46"/>
      <c r="W25" s="46">
        <f t="shared" si="0"/>
        <v>526302.05999999994</v>
      </c>
      <c r="X25" s="46"/>
      <c r="Y25" s="46">
        <f t="shared" si="1"/>
        <v>1024635.83</v>
      </c>
    </row>
    <row r="26" spans="1:25" x14ac:dyDescent="0.3">
      <c r="A26">
        <v>17</v>
      </c>
      <c r="B26" t="s">
        <v>17</v>
      </c>
      <c r="C26" s="47">
        <f>'січень 2026'!Y26</f>
        <v>170990.87</v>
      </c>
      <c r="D26" s="48">
        <v>145286.32999999999</v>
      </c>
      <c r="E26" s="48">
        <v>29507.43</v>
      </c>
      <c r="F26">
        <v>7541.4</v>
      </c>
      <c r="G26" s="46"/>
      <c r="H26" s="46">
        <v>2220.6</v>
      </c>
      <c r="I26" s="46"/>
      <c r="J26">
        <v>550</v>
      </c>
      <c r="K26" s="46"/>
      <c r="L26" s="48"/>
      <c r="N26">
        <v>23624.69</v>
      </c>
      <c r="O26" s="65"/>
      <c r="P26" s="100"/>
      <c r="Q26" s="46"/>
      <c r="R26" s="46"/>
      <c r="S26" s="46"/>
      <c r="T26" s="46"/>
      <c r="U26" s="46"/>
      <c r="V26" s="46"/>
      <c r="W26" s="46">
        <f t="shared" si="0"/>
        <v>208730.44999999998</v>
      </c>
      <c r="X26" s="46"/>
      <c r="Y26" s="46">
        <f t="shared" si="1"/>
        <v>379721.31999999995</v>
      </c>
    </row>
    <row r="27" spans="1:25" x14ac:dyDescent="0.3">
      <c r="A27">
        <v>18</v>
      </c>
      <c r="B27" t="s">
        <v>18</v>
      </c>
      <c r="C27" s="47">
        <f>'січень 2026'!Y27</f>
        <v>250375.47999999998</v>
      </c>
      <c r="D27" s="48">
        <v>161749.65</v>
      </c>
      <c r="E27" s="48">
        <v>40248.5</v>
      </c>
      <c r="F27">
        <v>7298.4</v>
      </c>
      <c r="G27" s="46"/>
      <c r="H27" s="46">
        <v>1229</v>
      </c>
      <c r="I27" s="46"/>
      <c r="J27">
        <v>653.03</v>
      </c>
      <c r="K27" s="46"/>
      <c r="L27" s="48"/>
      <c r="N27">
        <v>23780.959999999999</v>
      </c>
      <c r="O27" s="65">
        <v>55178.76</v>
      </c>
      <c r="P27" s="100"/>
      <c r="Q27" s="46"/>
      <c r="R27" s="46"/>
      <c r="S27" s="46"/>
      <c r="T27" s="46"/>
      <c r="U27" s="46"/>
      <c r="V27" s="46"/>
      <c r="W27" s="46">
        <f t="shared" si="0"/>
        <v>290138.3</v>
      </c>
      <c r="X27" s="46"/>
      <c r="Y27" s="46">
        <f t="shared" si="1"/>
        <v>540513.78</v>
      </c>
    </row>
    <row r="28" spans="1:25" x14ac:dyDescent="0.3">
      <c r="A28">
        <v>19</v>
      </c>
      <c r="B28" t="s">
        <v>19</v>
      </c>
      <c r="C28" s="47">
        <f>'січень 2026'!Y28</f>
        <v>239033.46</v>
      </c>
      <c r="D28" s="48">
        <v>208858.08</v>
      </c>
      <c r="E28" s="48">
        <v>49590.85</v>
      </c>
      <c r="F28">
        <v>5381.4</v>
      </c>
      <c r="G28" s="46"/>
      <c r="H28" s="46">
        <v>3617.54</v>
      </c>
      <c r="I28" s="46"/>
      <c r="J28">
        <v>1168</v>
      </c>
      <c r="K28" s="46"/>
      <c r="L28" s="48"/>
      <c r="M28">
        <v>5073</v>
      </c>
      <c r="N28">
        <v>19135.57</v>
      </c>
      <c r="O28" s="46"/>
      <c r="P28" s="100">
        <v>3298.03</v>
      </c>
      <c r="Q28" s="46"/>
      <c r="R28" s="46"/>
      <c r="S28" s="46"/>
      <c r="T28" s="46"/>
      <c r="U28" s="46"/>
      <c r="V28" s="46"/>
      <c r="W28" s="46">
        <f t="shared" si="0"/>
        <v>296122.47000000003</v>
      </c>
      <c r="X28" s="46"/>
      <c r="Y28" s="46">
        <f t="shared" si="1"/>
        <v>535155.93000000005</v>
      </c>
    </row>
    <row r="29" spans="1:25" x14ac:dyDescent="0.3">
      <c r="A29">
        <v>20</v>
      </c>
      <c r="B29" t="s">
        <v>20</v>
      </c>
      <c r="C29" s="47">
        <f>'січень 2026'!Y29</f>
        <v>0</v>
      </c>
      <c r="D29" s="48"/>
      <c r="E29" s="48"/>
      <c r="F29" s="46"/>
      <c r="G29" s="46"/>
      <c r="H29" s="46"/>
      <c r="I29" s="46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12407843.01</v>
      </c>
      <c r="D30" s="49">
        <f t="shared" ref="D30:V30" si="2">SUM(D10:D29)</f>
        <v>7335569.5600000005</v>
      </c>
      <c r="E30" s="49">
        <f t="shared" si="2"/>
        <v>1709020.8600000003</v>
      </c>
      <c r="F30" s="49">
        <f t="shared" si="2"/>
        <v>319123.17000000004</v>
      </c>
      <c r="G30" s="49">
        <f t="shared" si="2"/>
        <v>0</v>
      </c>
      <c r="H30" s="49">
        <f t="shared" si="2"/>
        <v>97456.88</v>
      </c>
      <c r="I30" s="49">
        <f t="shared" si="2"/>
        <v>0</v>
      </c>
      <c r="J30" s="49">
        <f t="shared" si="2"/>
        <v>58216.689999999995</v>
      </c>
      <c r="K30" s="49">
        <f t="shared" si="2"/>
        <v>0</v>
      </c>
      <c r="L30" s="49">
        <f t="shared" si="2"/>
        <v>4074158.7600000007</v>
      </c>
      <c r="M30" s="49">
        <f t="shared" si="2"/>
        <v>64663.44</v>
      </c>
      <c r="N30" s="49">
        <f t="shared" si="2"/>
        <v>895711.74999999988</v>
      </c>
      <c r="O30" s="49">
        <f t="shared" si="2"/>
        <v>556590.15</v>
      </c>
      <c r="P30" s="49">
        <f t="shared" si="2"/>
        <v>13374.560000000001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15123885.820000002</v>
      </c>
      <c r="X30" s="49"/>
      <c r="Y30" s="49">
        <f t="shared" ref="Y30" si="3">SUM(Y10:Y29)</f>
        <v>27531728.829999998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'січень 2026'!Y32</f>
        <v>1454146.1</v>
      </c>
      <c r="D32" s="46">
        <v>1163353.2</v>
      </c>
      <c r="E32" s="46">
        <v>255672.39</v>
      </c>
      <c r="F32">
        <v>47664.5</v>
      </c>
      <c r="G32" s="46"/>
      <c r="H32" s="46">
        <v>19991.55</v>
      </c>
      <c r="I32" s="46">
        <v>3504</v>
      </c>
      <c r="J32">
        <v>6480.16</v>
      </c>
      <c r="K32" s="46"/>
      <c r="L32" s="46"/>
      <c r="M32">
        <v>3092.65</v>
      </c>
      <c r="N32">
        <v>77508.320000000007</v>
      </c>
      <c r="O32" s="65">
        <v>259399.1</v>
      </c>
      <c r="P32" s="46"/>
      <c r="Q32" s="46"/>
      <c r="R32" s="46"/>
      <c r="S32" s="46"/>
      <c r="T32" s="46"/>
      <c r="U32" s="46"/>
      <c r="V32" s="46"/>
      <c r="W32" s="46">
        <f>SUM(D32:V32)</f>
        <v>1836665.8699999999</v>
      </c>
      <c r="X32" s="46"/>
      <c r="Y32" s="46">
        <f>W32+C32</f>
        <v>3290811.9699999997</v>
      </c>
    </row>
    <row r="33" spans="1:25" x14ac:dyDescent="0.3">
      <c r="A33">
        <v>2</v>
      </c>
      <c r="B33" t="s">
        <v>24</v>
      </c>
      <c r="C33" s="47">
        <f>'січень 2026'!Y33</f>
        <v>1193343.8</v>
      </c>
      <c r="D33" s="46">
        <v>998377.78</v>
      </c>
      <c r="E33" s="46">
        <v>210190.78</v>
      </c>
      <c r="F33">
        <v>9674.2999999999993</v>
      </c>
      <c r="G33" s="46"/>
      <c r="H33" s="46"/>
      <c r="I33" s="46"/>
      <c r="J33">
        <v>3632.06</v>
      </c>
      <c r="K33" s="46"/>
      <c r="L33" s="46"/>
      <c r="N33">
        <v>42392.88</v>
      </c>
      <c r="O33" s="65">
        <v>215600.27</v>
      </c>
      <c r="P33" s="46"/>
      <c r="Q33" s="46"/>
      <c r="R33" s="46"/>
      <c r="S33" s="46"/>
      <c r="T33" s="46"/>
      <c r="U33" s="46"/>
      <c r="V33" s="46"/>
      <c r="W33" s="46">
        <f t="shared" ref="W33:W49" si="4">SUM(D33:V33)</f>
        <v>1479868.07</v>
      </c>
      <c r="X33" s="46"/>
      <c r="Y33" s="46">
        <f t="shared" ref="Y33:Y49" si="5">W33+C33</f>
        <v>2673211.87</v>
      </c>
    </row>
    <row r="34" spans="1:25" x14ac:dyDescent="0.3">
      <c r="A34">
        <v>3</v>
      </c>
      <c r="B34" s="10" t="s">
        <v>96</v>
      </c>
      <c r="C34" s="47">
        <f>'січень 2026'!Y34</f>
        <v>788765.09</v>
      </c>
      <c r="D34" s="46">
        <v>639191.35</v>
      </c>
      <c r="E34" s="46">
        <v>138754.32</v>
      </c>
      <c r="F34">
        <v>48965.3</v>
      </c>
      <c r="G34" s="46"/>
      <c r="H34" s="46">
        <v>8583.7900000000009</v>
      </c>
      <c r="I34" s="46">
        <v>7066</v>
      </c>
      <c r="J34">
        <v>9475.16</v>
      </c>
      <c r="K34" s="46"/>
      <c r="L34" s="46"/>
      <c r="M34">
        <v>1405.75</v>
      </c>
      <c r="N34">
        <v>27304.06</v>
      </c>
      <c r="O34" s="65">
        <v>160278.70000000001</v>
      </c>
      <c r="P34" s="100">
        <v>222.84</v>
      </c>
      <c r="Q34" s="46"/>
      <c r="R34" s="46"/>
      <c r="S34" s="46"/>
      <c r="T34" s="46"/>
      <c r="U34" s="46"/>
      <c r="V34" s="46"/>
      <c r="W34" s="46">
        <f t="shared" si="4"/>
        <v>1041247.2700000001</v>
      </c>
      <c r="X34" s="46"/>
      <c r="Y34" s="46">
        <f t="shared" si="5"/>
        <v>1830012.36</v>
      </c>
    </row>
    <row r="35" spans="1:25" x14ac:dyDescent="0.3">
      <c r="A35">
        <v>4</v>
      </c>
      <c r="B35" t="s">
        <v>25</v>
      </c>
      <c r="C35" s="47">
        <f>'січень 2026'!Y35</f>
        <v>2197459.4</v>
      </c>
      <c r="D35" s="46">
        <v>1386409.93</v>
      </c>
      <c r="E35" s="46">
        <v>308966.3</v>
      </c>
      <c r="F35">
        <v>104850.6</v>
      </c>
      <c r="G35" s="46"/>
      <c r="H35" s="46">
        <v>20392.09</v>
      </c>
      <c r="I35" s="46">
        <v>3942</v>
      </c>
      <c r="J35">
        <v>5627.06</v>
      </c>
      <c r="K35" s="46"/>
      <c r="L35" s="103">
        <v>348748.51</v>
      </c>
      <c r="M35">
        <v>3419.17</v>
      </c>
      <c r="N35">
        <v>15470.4</v>
      </c>
      <c r="O35" s="65"/>
      <c r="P35" s="100">
        <v>445.68</v>
      </c>
      <c r="Q35" s="46"/>
      <c r="R35" s="46"/>
      <c r="S35" s="46"/>
      <c r="T35" s="46"/>
      <c r="U35" s="46"/>
      <c r="V35" s="46"/>
      <c r="W35" s="46">
        <f t="shared" si="4"/>
        <v>2198271.7400000002</v>
      </c>
      <c r="X35" s="46"/>
      <c r="Y35" s="46">
        <f t="shared" si="5"/>
        <v>4395731.1400000006</v>
      </c>
    </row>
    <row r="36" spans="1:25" x14ac:dyDescent="0.3">
      <c r="A36">
        <v>5</v>
      </c>
      <c r="B36" t="s">
        <v>26</v>
      </c>
      <c r="C36" s="47">
        <f>'січень 2026'!Y36</f>
        <v>3077825.89</v>
      </c>
      <c r="D36" s="46">
        <v>1960010.27</v>
      </c>
      <c r="E36" s="46">
        <v>436664.74</v>
      </c>
      <c r="F36">
        <v>54006.95</v>
      </c>
      <c r="G36" s="46"/>
      <c r="H36" s="46">
        <v>39401.07</v>
      </c>
      <c r="I36" s="46">
        <v>4800</v>
      </c>
      <c r="J36">
        <v>7780.16</v>
      </c>
      <c r="K36" s="46"/>
      <c r="L36" s="103">
        <v>616374.01</v>
      </c>
      <c r="M36">
        <v>14785.6</v>
      </c>
      <c r="N36">
        <v>58125.33</v>
      </c>
      <c r="O36" s="65"/>
      <c r="P36" s="100">
        <v>891.36</v>
      </c>
      <c r="Q36" s="46"/>
      <c r="R36" s="46"/>
      <c r="S36" s="46"/>
      <c r="T36" s="46"/>
      <c r="U36" s="46"/>
      <c r="V36" s="46"/>
      <c r="W36" s="46">
        <f t="shared" si="4"/>
        <v>3192839.49</v>
      </c>
      <c r="X36" s="46"/>
      <c r="Y36" s="46">
        <f t="shared" si="5"/>
        <v>6270665.3800000008</v>
      </c>
    </row>
    <row r="37" spans="1:25" x14ac:dyDescent="0.3">
      <c r="A37">
        <v>6</v>
      </c>
      <c r="B37" s="9" t="s">
        <v>93</v>
      </c>
      <c r="C37" s="47">
        <f>'січень 2026'!Y37</f>
        <v>699235.40999999992</v>
      </c>
      <c r="D37" s="46">
        <v>562997.12</v>
      </c>
      <c r="E37" s="46">
        <v>126703.62</v>
      </c>
      <c r="F37">
        <v>38383.9</v>
      </c>
      <c r="G37" s="46"/>
      <c r="H37" s="46">
        <v>7129.53</v>
      </c>
      <c r="I37" s="46"/>
      <c r="J37">
        <v>1930.16</v>
      </c>
      <c r="K37" s="46"/>
      <c r="L37" s="103"/>
      <c r="M37">
        <v>168.69</v>
      </c>
      <c r="N37">
        <v>40274.199999999997</v>
      </c>
      <c r="O37" s="65">
        <v>133106.17000000001</v>
      </c>
      <c r="P37" s="100"/>
      <c r="Q37" s="46"/>
      <c r="R37" s="46"/>
      <c r="S37" s="46"/>
      <c r="T37" s="46"/>
      <c r="U37" s="46"/>
      <c r="V37" s="46"/>
      <c r="W37" s="46">
        <f t="shared" si="4"/>
        <v>910693.39</v>
      </c>
      <c r="X37" s="46"/>
      <c r="Y37" s="46">
        <f t="shared" si="5"/>
        <v>1609928.7999999998</v>
      </c>
    </row>
    <row r="38" spans="1:25" x14ac:dyDescent="0.3">
      <c r="A38">
        <v>7</v>
      </c>
      <c r="B38" s="10" t="s">
        <v>97</v>
      </c>
      <c r="C38" s="47">
        <f>'січень 2026'!Y38</f>
        <v>648194.80999999994</v>
      </c>
      <c r="D38" s="46">
        <v>527689.59</v>
      </c>
      <c r="E38" s="46">
        <v>118212.5</v>
      </c>
      <c r="F38">
        <v>35042.9</v>
      </c>
      <c r="G38" s="46"/>
      <c r="H38" s="46">
        <v>8583.7900000000009</v>
      </c>
      <c r="I38" s="46"/>
      <c r="J38">
        <v>1352.06</v>
      </c>
      <c r="K38" s="46"/>
      <c r="L38" s="103"/>
      <c r="M38">
        <v>449.84</v>
      </c>
      <c r="N38">
        <v>10370.43</v>
      </c>
      <c r="O38" s="65">
        <v>102486.29</v>
      </c>
      <c r="P38" s="100">
        <v>222.84</v>
      </c>
      <c r="Q38" s="46"/>
      <c r="R38" s="46"/>
      <c r="S38" s="46"/>
      <c r="T38" s="46"/>
      <c r="U38" s="46"/>
      <c r="V38" s="46"/>
      <c r="W38" s="46">
        <f t="shared" si="4"/>
        <v>804410.24000000011</v>
      </c>
      <c r="X38" s="46"/>
      <c r="Y38" s="46">
        <f t="shared" si="5"/>
        <v>1452605.05</v>
      </c>
    </row>
    <row r="39" spans="1:25" x14ac:dyDescent="0.3">
      <c r="A39">
        <v>8</v>
      </c>
      <c r="B39" t="s">
        <v>27</v>
      </c>
      <c r="C39" s="47">
        <f>'січень 2026'!Y39</f>
        <v>637777.56999999995</v>
      </c>
      <c r="D39" s="46">
        <v>525918.69999999995</v>
      </c>
      <c r="E39" s="46">
        <v>111381.92</v>
      </c>
      <c r="F39">
        <v>2523.1</v>
      </c>
      <c r="G39" s="46"/>
      <c r="H39" s="46"/>
      <c r="I39" s="46"/>
      <c r="J39">
        <v>1705.16</v>
      </c>
      <c r="K39" s="46"/>
      <c r="L39" s="103"/>
      <c r="M39">
        <v>337.38</v>
      </c>
      <c r="N39">
        <v>58529</v>
      </c>
      <c r="O39" s="65">
        <v>70070.87</v>
      </c>
      <c r="P39" s="100"/>
      <c r="Q39" s="46"/>
      <c r="R39" s="46"/>
      <c r="S39" s="46"/>
      <c r="T39" s="46"/>
      <c r="U39" s="46"/>
      <c r="V39" s="46"/>
      <c r="W39" s="46">
        <f t="shared" si="4"/>
        <v>770466.13</v>
      </c>
      <c r="X39" s="46"/>
      <c r="Y39" s="46">
        <f t="shared" si="5"/>
        <v>1408243.7</v>
      </c>
    </row>
    <row r="40" spans="1:25" x14ac:dyDescent="0.3">
      <c r="A40">
        <v>9</v>
      </c>
      <c r="B40" t="s">
        <v>28</v>
      </c>
      <c r="C40" s="47">
        <f>'січень 2026'!Y40</f>
        <v>1208590.51</v>
      </c>
      <c r="D40" s="46">
        <v>862091.08</v>
      </c>
      <c r="E40" s="46">
        <v>186994.76</v>
      </c>
      <c r="F40">
        <v>29664.3</v>
      </c>
      <c r="G40" s="46"/>
      <c r="H40" s="46">
        <v>14134.36</v>
      </c>
      <c r="I40" s="46">
        <v>11447</v>
      </c>
      <c r="J40">
        <v>3355.16</v>
      </c>
      <c r="K40" s="46"/>
      <c r="L40" s="103"/>
      <c r="M40">
        <v>4528.09</v>
      </c>
      <c r="N40" s="99">
        <v>33260.879999999997</v>
      </c>
      <c r="O40" s="65">
        <v>297784.78000000003</v>
      </c>
      <c r="P40" s="100">
        <v>8.91</v>
      </c>
      <c r="Q40" s="46"/>
      <c r="R40" s="46"/>
      <c r="S40" s="46"/>
      <c r="T40" s="46"/>
      <c r="U40" s="46"/>
      <c r="V40" s="46"/>
      <c r="W40" s="46">
        <f t="shared" si="4"/>
        <v>1443269.3199999998</v>
      </c>
      <c r="X40" s="46"/>
      <c r="Y40" s="46">
        <f t="shared" si="5"/>
        <v>2651859.83</v>
      </c>
    </row>
    <row r="41" spans="1:25" x14ac:dyDescent="0.3">
      <c r="A41">
        <v>10</v>
      </c>
      <c r="B41" s="9" t="s">
        <v>94</v>
      </c>
      <c r="C41" s="47">
        <f>'січень 2026'!Y41</f>
        <v>1136060.1800000002</v>
      </c>
      <c r="D41" s="46">
        <v>926720.76</v>
      </c>
      <c r="E41" s="46">
        <v>209491.72</v>
      </c>
      <c r="F41">
        <v>53044.3</v>
      </c>
      <c r="G41" s="46"/>
      <c r="H41" s="46">
        <v>21388.59</v>
      </c>
      <c r="I41" s="46"/>
      <c r="J41">
        <v>4031.15</v>
      </c>
      <c r="K41" s="46"/>
      <c r="L41" s="103"/>
      <c r="M41">
        <v>5510.54</v>
      </c>
      <c r="N41">
        <v>28511.58</v>
      </c>
      <c r="O41" s="65">
        <v>220135.54</v>
      </c>
      <c r="P41" s="100"/>
      <c r="Q41" s="46"/>
      <c r="R41" s="46"/>
      <c r="S41" s="46"/>
      <c r="T41" s="46"/>
      <c r="U41" s="46"/>
      <c r="V41" s="46"/>
      <c r="W41" s="46">
        <f t="shared" si="4"/>
        <v>1468834.1800000002</v>
      </c>
      <c r="X41" s="46"/>
      <c r="Y41" s="46">
        <f t="shared" si="5"/>
        <v>2604894.3600000003</v>
      </c>
    </row>
    <row r="42" spans="1:25" x14ac:dyDescent="0.3">
      <c r="A42">
        <v>11</v>
      </c>
      <c r="B42" s="12" t="s">
        <v>47</v>
      </c>
      <c r="C42" s="47">
        <f>'січень 2026'!Y42</f>
        <v>1209541.1800000002</v>
      </c>
      <c r="D42" s="46">
        <v>810584.99</v>
      </c>
      <c r="E42" s="46">
        <v>177096.5</v>
      </c>
      <c r="F42">
        <v>32314.3</v>
      </c>
      <c r="G42" s="46"/>
      <c r="H42" s="46">
        <v>23079.13</v>
      </c>
      <c r="I42" s="46">
        <v>12570</v>
      </c>
      <c r="J42">
        <v>1102.06</v>
      </c>
      <c r="K42" s="46"/>
      <c r="L42" s="103">
        <v>83785.95</v>
      </c>
      <c r="M42">
        <v>8717.34</v>
      </c>
      <c r="N42">
        <v>21577.05</v>
      </c>
      <c r="O42" s="65"/>
      <c r="P42" s="100">
        <v>891.36</v>
      </c>
      <c r="Q42" s="46"/>
      <c r="R42" s="46"/>
      <c r="S42" s="46"/>
      <c r="T42" s="46"/>
      <c r="U42" s="46"/>
      <c r="V42" s="46"/>
      <c r="W42" s="46">
        <f t="shared" si="4"/>
        <v>1171718.6800000002</v>
      </c>
      <c r="X42" s="46"/>
      <c r="Y42" s="46">
        <f t="shared" si="5"/>
        <v>2381259.8600000003</v>
      </c>
    </row>
    <row r="43" spans="1:25" x14ac:dyDescent="0.3">
      <c r="A43">
        <v>12</v>
      </c>
      <c r="B43" t="s">
        <v>29</v>
      </c>
      <c r="C43" s="47">
        <f>'січень 2026'!Y43</f>
        <v>2031521.5200000003</v>
      </c>
      <c r="D43" s="46">
        <v>1305669.54</v>
      </c>
      <c r="E43" s="46">
        <v>286647.87</v>
      </c>
      <c r="F43">
        <v>16004</v>
      </c>
      <c r="G43" s="46"/>
      <c r="H43" s="46"/>
      <c r="I43" s="46"/>
      <c r="J43">
        <v>12502.06</v>
      </c>
      <c r="K43" s="46"/>
      <c r="L43" s="103">
        <v>167571.91</v>
      </c>
      <c r="M43">
        <v>17434.689999999999</v>
      </c>
      <c r="N43">
        <v>43154.11</v>
      </c>
      <c r="O43" s="65"/>
      <c r="P43" s="100">
        <v>891.36</v>
      </c>
      <c r="Q43" s="46"/>
      <c r="R43" s="46"/>
      <c r="S43" s="46"/>
      <c r="T43" s="46"/>
      <c r="U43" s="46"/>
      <c r="V43" s="46"/>
      <c r="W43" s="46">
        <f t="shared" si="4"/>
        <v>1849875.5400000003</v>
      </c>
      <c r="X43" s="46"/>
      <c r="Y43" s="46">
        <f t="shared" si="5"/>
        <v>3881397.0600000005</v>
      </c>
    </row>
    <row r="44" spans="1:25" x14ac:dyDescent="0.3">
      <c r="A44">
        <v>13</v>
      </c>
      <c r="B44" t="s">
        <v>30</v>
      </c>
      <c r="C44" s="47">
        <f>'січень 2026'!Y44</f>
        <v>3000730.48</v>
      </c>
      <c r="D44" s="46">
        <v>1987840.53</v>
      </c>
      <c r="E44" s="46">
        <v>442192.16</v>
      </c>
      <c r="F44">
        <v>49580.6</v>
      </c>
      <c r="G44" s="46"/>
      <c r="H44" s="46">
        <v>41196.1</v>
      </c>
      <c r="I44" s="46">
        <v>19665</v>
      </c>
      <c r="J44">
        <v>13351.06</v>
      </c>
      <c r="K44" s="46"/>
      <c r="L44" s="103">
        <v>941955.36</v>
      </c>
      <c r="M44">
        <v>4620.5</v>
      </c>
      <c r="N44">
        <v>56548.47</v>
      </c>
      <c r="O44" s="65"/>
      <c r="P44" s="100">
        <v>817.08</v>
      </c>
      <c r="Q44" s="46"/>
      <c r="R44" s="46"/>
      <c r="S44" s="46"/>
      <c r="T44" s="46"/>
      <c r="U44" s="46"/>
      <c r="V44" s="46"/>
      <c r="W44" s="46">
        <f t="shared" si="4"/>
        <v>3557766.8600000003</v>
      </c>
      <c r="X44" s="46"/>
      <c r="Y44" s="46">
        <f t="shared" si="5"/>
        <v>6558497.3399999999</v>
      </c>
    </row>
    <row r="45" spans="1:25" x14ac:dyDescent="0.3">
      <c r="A45">
        <v>14</v>
      </c>
      <c r="B45" s="9" t="s">
        <v>95</v>
      </c>
      <c r="C45" s="47">
        <f>'січень 2026'!Y45</f>
        <v>2735863.14</v>
      </c>
      <c r="D45" s="46">
        <v>1991486.88</v>
      </c>
      <c r="E45" s="46">
        <v>449868.42</v>
      </c>
      <c r="F45">
        <v>70196.7</v>
      </c>
      <c r="G45" s="46"/>
      <c r="H45" s="46">
        <v>42777.18</v>
      </c>
      <c r="I45" s="46">
        <v>8000</v>
      </c>
      <c r="J45">
        <v>13856.15</v>
      </c>
      <c r="K45" s="46"/>
      <c r="L45" s="103">
        <v>453198.21</v>
      </c>
      <c r="M45">
        <v>2772.3</v>
      </c>
      <c r="N45">
        <v>19320.25</v>
      </c>
      <c r="O45" s="65"/>
      <c r="P45" s="100">
        <v>891.36</v>
      </c>
      <c r="Q45" s="46"/>
      <c r="R45" s="46"/>
      <c r="S45" s="46"/>
      <c r="T45" s="46"/>
      <c r="U45" s="46"/>
      <c r="V45" s="46"/>
      <c r="W45" s="46">
        <f t="shared" si="4"/>
        <v>3052367.4499999997</v>
      </c>
      <c r="X45" s="46"/>
      <c r="Y45" s="46">
        <f t="shared" si="5"/>
        <v>5788230.5899999999</v>
      </c>
    </row>
    <row r="46" spans="1:25" x14ac:dyDescent="0.3">
      <c r="A46">
        <v>15</v>
      </c>
      <c r="B46" t="s">
        <v>31</v>
      </c>
      <c r="C46" s="47">
        <f>'січень 2026'!Y46</f>
        <v>0</v>
      </c>
      <c r="D46" s="46"/>
      <c r="E46" s="46"/>
      <c r="G46" s="46"/>
      <c r="H46" s="46"/>
      <c r="I46" s="46"/>
      <c r="K46" s="46"/>
      <c r="L46" s="46"/>
      <c r="N46">
        <v>65759.89</v>
      </c>
      <c r="O46" s="65"/>
      <c r="P46" s="100"/>
      <c r="Q46" s="46"/>
      <c r="R46" s="46"/>
      <c r="S46" s="46"/>
      <c r="T46" s="46"/>
      <c r="U46" s="46"/>
      <c r="V46" s="46"/>
      <c r="W46" s="46">
        <f t="shared" si="4"/>
        <v>65759.89</v>
      </c>
      <c r="X46" s="46"/>
      <c r="Y46" s="46">
        <f t="shared" si="5"/>
        <v>65759.89</v>
      </c>
    </row>
    <row r="47" spans="1:25" x14ac:dyDescent="0.3">
      <c r="A47">
        <v>16</v>
      </c>
      <c r="B47" t="s">
        <v>32</v>
      </c>
      <c r="C47" s="47">
        <f>'січень 2026'!Y47</f>
        <v>1168694.8500000001</v>
      </c>
      <c r="D47" s="46">
        <v>984805.78</v>
      </c>
      <c r="E47" s="46">
        <v>215757.43</v>
      </c>
      <c r="F47">
        <v>183049.3</v>
      </c>
      <c r="G47" s="46"/>
      <c r="H47" s="46">
        <v>15840.15</v>
      </c>
      <c r="I47" s="46">
        <v>4380</v>
      </c>
      <c r="J47">
        <v>3595</v>
      </c>
      <c r="K47" s="46"/>
      <c r="L47" s="46"/>
      <c r="N47">
        <v>36438.57</v>
      </c>
      <c r="O47" s="65">
        <v>169575.44</v>
      </c>
      <c r="P47" s="100">
        <v>891.36</v>
      </c>
      <c r="Q47" s="46"/>
      <c r="R47" s="46"/>
      <c r="S47" s="46"/>
      <c r="T47" s="46"/>
      <c r="U47" s="46"/>
      <c r="V47" s="46"/>
      <c r="W47" s="46">
        <f t="shared" si="4"/>
        <v>1614333.03</v>
      </c>
      <c r="X47" s="46"/>
      <c r="Y47" s="46">
        <f t="shared" si="5"/>
        <v>2783027.88</v>
      </c>
    </row>
    <row r="48" spans="1:25" x14ac:dyDescent="0.3">
      <c r="A48">
        <v>17</v>
      </c>
      <c r="B48" t="s">
        <v>33</v>
      </c>
      <c r="C48" s="47">
        <f>'січень 2026'!Y48</f>
        <v>671779.27</v>
      </c>
      <c r="D48" s="46">
        <v>540781.21</v>
      </c>
      <c r="E48" s="46">
        <v>115084.56</v>
      </c>
      <c r="F48">
        <v>86224.5</v>
      </c>
      <c r="G48" s="46"/>
      <c r="H48" s="46">
        <v>14194.75</v>
      </c>
      <c r="I48" s="46">
        <v>5095</v>
      </c>
      <c r="J48">
        <v>1075</v>
      </c>
      <c r="K48" s="46"/>
      <c r="L48" s="46"/>
      <c r="M48">
        <v>39.450000000000003</v>
      </c>
      <c r="N48">
        <v>56739.03</v>
      </c>
      <c r="O48" s="65">
        <v>106243.1</v>
      </c>
      <c r="P48" s="46"/>
      <c r="Q48" s="46"/>
      <c r="R48" s="46"/>
      <c r="S48" s="46"/>
      <c r="T48" s="46"/>
      <c r="U48" s="46"/>
      <c r="V48" s="46"/>
      <c r="W48" s="46">
        <f t="shared" si="4"/>
        <v>925476.6</v>
      </c>
      <c r="X48" s="46"/>
      <c r="Y48" s="46">
        <f t="shared" si="5"/>
        <v>1597255.87</v>
      </c>
    </row>
    <row r="49" spans="1:25" x14ac:dyDescent="0.3">
      <c r="A49">
        <v>18</v>
      </c>
      <c r="B49" t="s">
        <v>34</v>
      </c>
      <c r="C49" s="47">
        <f>'січень 2026'!Y49</f>
        <v>596013.24</v>
      </c>
      <c r="D49" s="46">
        <v>483737.24</v>
      </c>
      <c r="E49" s="46">
        <v>106422.19</v>
      </c>
      <c r="F49">
        <v>18408.099999999999</v>
      </c>
      <c r="G49" s="46"/>
      <c r="H49" s="46"/>
      <c r="I49" s="46"/>
      <c r="J49">
        <v>1600</v>
      </c>
      <c r="K49" s="46"/>
      <c r="L49" s="46"/>
      <c r="M49" s="46"/>
      <c r="N49">
        <v>13723.06</v>
      </c>
      <c r="O49" s="65">
        <v>81799.679999999993</v>
      </c>
      <c r="P49" s="46"/>
      <c r="Q49" s="46"/>
      <c r="R49" s="46"/>
      <c r="S49" s="46"/>
      <c r="T49" s="46"/>
      <c r="U49" s="46"/>
      <c r="V49" s="46"/>
      <c r="W49" s="46">
        <f t="shared" si="4"/>
        <v>705690.27</v>
      </c>
      <c r="X49" s="46"/>
      <c r="Y49" s="46">
        <f t="shared" si="5"/>
        <v>1301703.51</v>
      </c>
    </row>
    <row r="50" spans="1:25" ht="14.4" x14ac:dyDescent="0.3">
      <c r="A50" s="2"/>
      <c r="B50" s="3" t="s">
        <v>35</v>
      </c>
      <c r="C50" s="49">
        <f>SUM(C32:C49)</f>
        <v>24455542.440000001</v>
      </c>
      <c r="D50" s="49">
        <f t="shared" ref="D50:V50" si="6">SUM(D32:D49)</f>
        <v>17657665.949999996</v>
      </c>
      <c r="E50" s="49">
        <f t="shared" si="6"/>
        <v>3896102.18</v>
      </c>
      <c r="F50" s="49">
        <f t="shared" si="6"/>
        <v>879597.65</v>
      </c>
      <c r="G50" s="49">
        <f t="shared" si="6"/>
        <v>0</v>
      </c>
      <c r="H50" s="49">
        <f t="shared" si="6"/>
        <v>276692.08</v>
      </c>
      <c r="I50" s="49">
        <f t="shared" si="6"/>
        <v>80469</v>
      </c>
      <c r="J50" s="49">
        <f t="shared" si="6"/>
        <v>92449.62</v>
      </c>
      <c r="K50" s="49">
        <f t="shared" si="6"/>
        <v>0</v>
      </c>
      <c r="L50" s="49">
        <f t="shared" si="6"/>
        <v>2611633.9499999997</v>
      </c>
      <c r="M50" s="49">
        <f t="shared" si="6"/>
        <v>67281.990000000005</v>
      </c>
      <c r="N50" s="49">
        <f t="shared" si="6"/>
        <v>705007.51</v>
      </c>
      <c r="O50" s="49">
        <f t="shared" si="6"/>
        <v>1816479.9400000002</v>
      </c>
      <c r="P50" s="49">
        <f t="shared" si="6"/>
        <v>6174.15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28089554.020000003</v>
      </c>
      <c r="X50" s="50"/>
      <c r="Y50" s="50">
        <f t="shared" ref="Y50" si="7">SUM(Y32:Y49)</f>
        <v>52545096.460000001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'січень 2026'!Y52</f>
        <v>509279.58999999997</v>
      </c>
      <c r="D52" s="46">
        <v>254302.17</v>
      </c>
      <c r="E52" s="46">
        <v>57919.97</v>
      </c>
      <c r="F52">
        <v>4812.5</v>
      </c>
      <c r="G52" s="46"/>
      <c r="H52" s="46"/>
      <c r="I52" s="46"/>
      <c r="J52">
        <v>817.44</v>
      </c>
      <c r="K52" s="46"/>
      <c r="L52" s="103">
        <v>251608.48</v>
      </c>
      <c r="M52">
        <v>168.69</v>
      </c>
      <c r="N52">
        <v>3466.28</v>
      </c>
      <c r="O52" s="46"/>
      <c r="P52" s="100">
        <v>222.84</v>
      </c>
      <c r="Q52" s="46"/>
      <c r="R52" s="46"/>
      <c r="S52" s="46"/>
      <c r="T52" s="46"/>
      <c r="U52" s="46"/>
      <c r="V52" s="46"/>
      <c r="W52" s="46">
        <f>SUM(D52:V52)</f>
        <v>573318.37</v>
      </c>
      <c r="X52" s="46"/>
      <c r="Y52" s="46">
        <f>C52+W52</f>
        <v>1082597.96</v>
      </c>
    </row>
    <row r="53" spans="1:25" x14ac:dyDescent="0.3">
      <c r="A53">
        <v>2</v>
      </c>
      <c r="B53" t="s">
        <v>38</v>
      </c>
      <c r="C53" s="47">
        <f>'січень 2026'!Y53</f>
        <v>387205.55</v>
      </c>
      <c r="D53" s="46">
        <v>187873.77</v>
      </c>
      <c r="E53" s="46">
        <v>42735.93</v>
      </c>
      <c r="F53">
        <v>15913.5</v>
      </c>
      <c r="G53" s="46"/>
      <c r="H53" s="46"/>
      <c r="I53" s="46"/>
      <c r="J53">
        <v>847.44</v>
      </c>
      <c r="K53" s="46"/>
      <c r="L53" s="103">
        <v>184398.42</v>
      </c>
      <c r="M53">
        <v>2908.73</v>
      </c>
      <c r="N53">
        <v>4957.92</v>
      </c>
      <c r="O53" s="46"/>
      <c r="P53" s="100">
        <v>77.25</v>
      </c>
      <c r="Q53" s="46"/>
      <c r="R53" s="46"/>
      <c r="S53" s="46"/>
      <c r="T53" s="46"/>
      <c r="U53" s="46"/>
      <c r="V53" s="46"/>
      <c r="W53" s="46">
        <f t="shared" ref="W53:W54" si="8">SUM(D53:V53)</f>
        <v>439712.95999999996</v>
      </c>
      <c r="X53" s="46"/>
      <c r="Y53" s="46">
        <f t="shared" ref="Y53:Y54" si="9">C53+W53</f>
        <v>826918.51</v>
      </c>
    </row>
    <row r="54" spans="1:25" ht="14.4" x14ac:dyDescent="0.3">
      <c r="A54">
        <v>3</v>
      </c>
      <c r="B54" t="s">
        <v>39</v>
      </c>
      <c r="C54" s="47">
        <f>'січень 2026'!Y54</f>
        <v>281394.37000000005</v>
      </c>
      <c r="D54" s="51">
        <v>219618.91</v>
      </c>
      <c r="E54" s="51">
        <v>47182.39</v>
      </c>
      <c r="F54">
        <v>3409.5</v>
      </c>
      <c r="G54" s="46"/>
      <c r="H54" s="46"/>
      <c r="I54" s="46"/>
      <c r="J54">
        <v>667.43</v>
      </c>
      <c r="K54" s="46"/>
      <c r="L54" s="46"/>
      <c r="M54" s="46"/>
      <c r="N54">
        <v>12913.31</v>
      </c>
      <c r="O54" s="46"/>
      <c r="P54" s="46"/>
      <c r="Q54" s="46"/>
      <c r="R54" s="46"/>
      <c r="S54" s="46"/>
      <c r="T54" s="46"/>
      <c r="U54" s="46"/>
      <c r="V54" s="46"/>
      <c r="W54" s="46">
        <f t="shared" si="8"/>
        <v>283791.53999999998</v>
      </c>
      <c r="X54" s="46"/>
      <c r="Y54" s="46">
        <f t="shared" si="9"/>
        <v>565185.91</v>
      </c>
    </row>
    <row r="55" spans="1:25" ht="14.4" x14ac:dyDescent="0.3">
      <c r="A55" s="2"/>
      <c r="B55" s="3" t="s">
        <v>40</v>
      </c>
      <c r="C55" s="49">
        <f>SUM(C52:C54)</f>
        <v>1177879.51</v>
      </c>
      <c r="D55" s="49">
        <f t="shared" ref="D55:V55" si="10">SUM(D52:D54)</f>
        <v>661794.85</v>
      </c>
      <c r="E55" s="49">
        <f t="shared" si="10"/>
        <v>147838.28999999998</v>
      </c>
      <c r="F55" s="49">
        <f t="shared" si="10"/>
        <v>24135.5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2332.31</v>
      </c>
      <c r="K55" s="49">
        <f t="shared" si="10"/>
        <v>0</v>
      </c>
      <c r="L55" s="49">
        <f t="shared" si="10"/>
        <v>436006.9</v>
      </c>
      <c r="M55" s="49">
        <f t="shared" si="10"/>
        <v>3077.42</v>
      </c>
      <c r="N55" s="49">
        <f t="shared" si="10"/>
        <v>21337.510000000002</v>
      </c>
      <c r="O55" s="49">
        <f t="shared" si="10"/>
        <v>0</v>
      </c>
      <c r="P55" s="49">
        <f t="shared" si="10"/>
        <v>300.09000000000003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1296822.8699999999</v>
      </c>
      <c r="X55" s="50"/>
      <c r="Y55" s="50">
        <f t="shared" ref="Y55" si="11">SUM(Y52:Y54)</f>
        <v>2474702.38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'січень 2026'!Y57</f>
        <v>142017.62</v>
      </c>
      <c r="D57" s="53">
        <v>96298.23</v>
      </c>
      <c r="E57" s="53">
        <v>40904.03</v>
      </c>
      <c r="F57" s="98">
        <v>7134.2</v>
      </c>
      <c r="G57" s="50"/>
      <c r="H57" s="50"/>
      <c r="I57" s="50"/>
      <c r="J57" s="98">
        <v>654.99</v>
      </c>
      <c r="K57" s="50"/>
      <c r="L57" s="98">
        <v>10017.89</v>
      </c>
      <c r="M57" s="98">
        <v>369.64</v>
      </c>
      <c r="N57" s="98">
        <v>2272.9699999999998</v>
      </c>
      <c r="O57" s="50"/>
      <c r="P57" s="50"/>
      <c r="Q57" s="50"/>
      <c r="R57" s="50"/>
      <c r="S57" s="50"/>
      <c r="T57" s="50"/>
      <c r="U57" s="50"/>
      <c r="V57" s="50"/>
      <c r="W57" s="50">
        <f>SUM(D57:V57)</f>
        <v>157651.95000000004</v>
      </c>
      <c r="X57" s="50"/>
      <c r="Y57" s="50">
        <f>C57+W57</f>
        <v>299669.57000000007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'січень 2026'!Y59</f>
        <v>667902.47</v>
      </c>
      <c r="D59" s="50">
        <v>302406.34999999998</v>
      </c>
      <c r="E59" s="50">
        <v>67296.850000000006</v>
      </c>
      <c r="F59" s="98">
        <v>259884.9</v>
      </c>
      <c r="G59" s="50"/>
      <c r="H59" s="50"/>
      <c r="I59" s="50"/>
      <c r="J59" s="98">
        <v>11313</v>
      </c>
      <c r="K59" s="50">
        <v>1800</v>
      </c>
      <c r="L59" s="98">
        <v>325007.15999999997</v>
      </c>
      <c r="M59" s="50"/>
      <c r="N59" s="98">
        <v>49646.94</v>
      </c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1017355.2</v>
      </c>
      <c r="X59" s="50"/>
      <c r="Y59" s="50">
        <f t="shared" ref="Y59:Y61" si="13">C59+W59</f>
        <v>1685257.67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'січень 2026'!Y61</f>
        <v>221920</v>
      </c>
      <c r="D61" s="53">
        <v>179789.17</v>
      </c>
      <c r="E61" s="53">
        <v>40959.599999999999</v>
      </c>
      <c r="F61" s="98">
        <v>5116.5</v>
      </c>
      <c r="G61" s="50"/>
      <c r="H61" s="50"/>
      <c r="I61" s="50"/>
      <c r="J61" s="50"/>
      <c r="K61" s="50"/>
      <c r="L61" s="98">
        <v>21676.83</v>
      </c>
      <c r="M61" s="50"/>
      <c r="N61" s="98">
        <v>3551.52</v>
      </c>
      <c r="O61" s="50"/>
      <c r="P61" s="50"/>
      <c r="Q61" s="50"/>
      <c r="R61" s="50"/>
      <c r="S61" s="50"/>
      <c r="T61" s="50"/>
      <c r="U61" s="50"/>
      <c r="V61" s="50"/>
      <c r="W61" s="50">
        <f t="shared" si="12"/>
        <v>251093.62000000002</v>
      </c>
      <c r="X61" s="50"/>
      <c r="Y61" s="50">
        <f t="shared" si="13"/>
        <v>473013.62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26233524.110000003</v>
      </c>
      <c r="E63" s="56">
        <f t="shared" ref="E63:W63" si="14">E30+E50+E55+E57+E59+E61</f>
        <v>5902121.8100000005</v>
      </c>
      <c r="F63" s="56">
        <f t="shared" si="14"/>
        <v>1494991.92</v>
      </c>
      <c r="G63" s="56">
        <f t="shared" si="14"/>
        <v>0</v>
      </c>
      <c r="H63" s="56">
        <f t="shared" si="14"/>
        <v>374148.96</v>
      </c>
      <c r="I63" s="56">
        <f t="shared" si="14"/>
        <v>80469</v>
      </c>
      <c r="J63" s="56">
        <f t="shared" si="14"/>
        <v>164966.60999999999</v>
      </c>
      <c r="K63" s="56">
        <f t="shared" si="14"/>
        <v>1800</v>
      </c>
      <c r="L63" s="56">
        <f t="shared" si="14"/>
        <v>7478501.4900000012</v>
      </c>
      <c r="M63" s="56">
        <f t="shared" si="14"/>
        <v>135392.49000000002</v>
      </c>
      <c r="N63" s="56">
        <f t="shared" si="14"/>
        <v>1677528.1999999997</v>
      </c>
      <c r="O63" s="56">
        <f t="shared" si="14"/>
        <v>2373070.0900000003</v>
      </c>
      <c r="P63" s="56">
        <f t="shared" si="14"/>
        <v>19848.8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45936363.480000004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39073105.049999997</v>
      </c>
      <c r="D65" s="59">
        <f>D8+D63</f>
        <v>26233524.110000003</v>
      </c>
      <c r="E65" s="59">
        <f t="shared" ref="E65:V65" si="15">E8+E63</f>
        <v>5902121.8100000005</v>
      </c>
      <c r="F65" s="59">
        <f t="shared" si="15"/>
        <v>1494991.92</v>
      </c>
      <c r="G65" s="59">
        <f t="shared" si="15"/>
        <v>0</v>
      </c>
      <c r="H65" s="59">
        <f t="shared" si="15"/>
        <v>374148.96</v>
      </c>
      <c r="I65" s="59">
        <f t="shared" si="15"/>
        <v>80469</v>
      </c>
      <c r="J65" s="59">
        <f t="shared" si="15"/>
        <v>164966.60999999999</v>
      </c>
      <c r="K65" s="59">
        <f t="shared" si="15"/>
        <v>1800</v>
      </c>
      <c r="L65" s="59">
        <f t="shared" si="15"/>
        <v>7478501.4900000012</v>
      </c>
      <c r="M65" s="59">
        <f t="shared" si="15"/>
        <v>135392.49000000002</v>
      </c>
      <c r="N65" s="59">
        <f t="shared" si="15"/>
        <v>1677528.1999999997</v>
      </c>
      <c r="O65" s="59">
        <f t="shared" si="15"/>
        <v>2373070.0900000003</v>
      </c>
      <c r="P65" s="59">
        <f t="shared" si="15"/>
        <v>19848.8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>
        <f>Y30+Y50+Y55+Y57+Y59+Y61</f>
        <v>85009468.529999986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'січень 2026'!Y67</f>
        <v>0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>
        <f>C67+W67</f>
        <v>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63"/>
      <c r="D70" s="46"/>
      <c r="E70" s="46"/>
      <c r="F70" s="46"/>
      <c r="G70" s="46"/>
      <c r="H70" s="46"/>
      <c r="I70" s="46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G73" s="46"/>
      <c r="H73" s="46"/>
      <c r="I73" s="46"/>
      <c r="K73" s="46"/>
      <c r="L73" s="103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63"/>
      <c r="D74" s="46"/>
      <c r="E74" s="46"/>
      <c r="G74" s="46"/>
      <c r="H74" s="46"/>
      <c r="I74" s="46"/>
      <c r="K74" s="46"/>
      <c r="L74" s="103"/>
      <c r="N74" s="97"/>
      <c r="O74" s="46"/>
      <c r="P74" s="100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98"/>
      <c r="G77" s="50"/>
      <c r="H77" s="50"/>
      <c r="I77" s="50"/>
      <c r="J77" s="98"/>
      <c r="K77" s="50"/>
      <c r="L77" s="98"/>
      <c r="M77" s="98"/>
      <c r="N77" s="98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4.33203125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3.88671875" customWidth="1"/>
    <col min="10" max="10" width="12.2187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9.88671875" customWidth="1"/>
    <col min="23" max="23" width="15.88671875" customWidth="1"/>
    <col min="24" max="24" width="4.33203125" customWidth="1"/>
    <col min="25" max="25" width="15.3320312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108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113" t="s">
        <v>64</v>
      </c>
      <c r="E6" s="113" t="s">
        <v>65</v>
      </c>
      <c r="F6" s="113" t="s">
        <v>88</v>
      </c>
      <c r="G6" s="113" t="s">
        <v>66</v>
      </c>
      <c r="H6" s="113" t="s">
        <v>67</v>
      </c>
      <c r="I6" s="113" t="s">
        <v>68</v>
      </c>
      <c r="J6" s="113" t="s">
        <v>69</v>
      </c>
      <c r="K6" s="113" t="s">
        <v>70</v>
      </c>
      <c r="L6" s="113" t="s">
        <v>71</v>
      </c>
      <c r="M6" s="113" t="s">
        <v>72</v>
      </c>
      <c r="N6" s="113" t="s">
        <v>73</v>
      </c>
      <c r="O6" s="113" t="s">
        <v>74</v>
      </c>
      <c r="P6" s="113" t="s">
        <v>75</v>
      </c>
      <c r="Q6" s="113" t="s">
        <v>77</v>
      </c>
      <c r="R6" s="113" t="s">
        <v>118</v>
      </c>
      <c r="S6" s="32"/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W7" s="15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'лютий 2026'!D81</f>
        <v>0</v>
      </c>
      <c r="E8" s="43">
        <f>'лютий 2026'!E81</f>
        <v>0</v>
      </c>
      <c r="F8" s="43">
        <f>'лютий 2026'!F81</f>
        <v>0</v>
      </c>
      <c r="G8" s="43">
        <f>'лютий 2026'!G81</f>
        <v>0</v>
      </c>
      <c r="H8" s="43">
        <f>'лютий 2026'!H81</f>
        <v>0</v>
      </c>
      <c r="I8" s="43">
        <f>'лютий 2026'!I81</f>
        <v>0</v>
      </c>
      <c r="J8" s="43">
        <f>'лютий 2026'!J81</f>
        <v>0</v>
      </c>
      <c r="K8" s="43">
        <f>'лютий 2026'!K81</f>
        <v>0</v>
      </c>
      <c r="L8" s="43">
        <f>'лютий 2026'!L81</f>
        <v>0</v>
      </c>
      <c r="M8" s="43">
        <f>'лютий 2026'!M81</f>
        <v>0</v>
      </c>
      <c r="N8" s="43">
        <f>'лютий 2026'!N81</f>
        <v>0</v>
      </c>
      <c r="O8" s="43">
        <f>'лютий 2026'!O81</f>
        <v>0</v>
      </c>
      <c r="P8" s="43">
        <f>'лютий 2026'!P81</f>
        <v>0</v>
      </c>
      <c r="Q8" s="43">
        <f>'лютий 2026'!Q81</f>
        <v>0</v>
      </c>
      <c r="R8" s="43">
        <f>'лютий 2026'!R81</f>
        <v>0</v>
      </c>
      <c r="S8" s="43">
        <f>'лютий 2026'!S81</f>
        <v>0</v>
      </c>
      <c r="T8" s="43">
        <f>'лютий 2026'!T81</f>
        <v>0</v>
      </c>
      <c r="U8" s="43">
        <f>'лютий 2026'!U81</f>
        <v>0</v>
      </c>
      <c r="V8" s="43">
        <f>'лютий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'лютий 2026'!Y10</f>
        <v>2025038.7300000002</v>
      </c>
      <c r="D10" s="48">
        <v>530563.71</v>
      </c>
      <c r="E10" s="48">
        <v>125117.94</v>
      </c>
      <c r="F10">
        <v>345.6</v>
      </c>
      <c r="G10" s="46">
        <v>1936</v>
      </c>
      <c r="H10" s="46">
        <v>59794.79</v>
      </c>
      <c r="I10" s="46"/>
      <c r="J10">
        <v>1792.53</v>
      </c>
      <c r="K10" s="46"/>
      <c r="L10" s="103">
        <v>369698.57</v>
      </c>
      <c r="M10">
        <v>7762.44</v>
      </c>
      <c r="N10">
        <v>49268.39</v>
      </c>
      <c r="O10" s="46"/>
      <c r="P10">
        <v>445.68</v>
      </c>
      <c r="Q10" s="46"/>
      <c r="R10" s="46"/>
      <c r="S10" s="46"/>
      <c r="T10" s="46"/>
      <c r="U10" s="46"/>
      <c r="V10" s="46"/>
      <c r="W10" s="46">
        <f>SUM(D10:V10)</f>
        <v>1146725.6499999997</v>
      </c>
      <c r="X10" s="46"/>
      <c r="Y10" s="46">
        <f>W10+C10</f>
        <v>3171764.38</v>
      </c>
    </row>
    <row r="11" spans="1:25" x14ac:dyDescent="0.3">
      <c r="A11">
        <v>2</v>
      </c>
      <c r="B11" t="s">
        <v>2</v>
      </c>
      <c r="C11" s="47">
        <f>'лютий 2026'!Y11</f>
        <v>2190207.64</v>
      </c>
      <c r="D11" s="48">
        <v>676580.96</v>
      </c>
      <c r="E11" s="48">
        <v>155781.01999999999</v>
      </c>
      <c r="F11">
        <v>604.79999999999995</v>
      </c>
      <c r="G11" s="46">
        <v>1936</v>
      </c>
      <c r="H11" s="46">
        <v>55376.32</v>
      </c>
      <c r="I11" s="46"/>
      <c r="J11">
        <v>1957.38</v>
      </c>
      <c r="K11" s="46"/>
      <c r="L11" s="103">
        <v>298821.31</v>
      </c>
      <c r="M11">
        <v>4620.5</v>
      </c>
      <c r="N11">
        <v>66493.83</v>
      </c>
      <c r="O11" s="46"/>
      <c r="P11">
        <v>891.36</v>
      </c>
      <c r="Q11" s="46"/>
      <c r="R11" s="46"/>
      <c r="S11" s="46"/>
      <c r="T11" s="46"/>
      <c r="U11" s="46"/>
      <c r="V11" s="46"/>
      <c r="W11" s="46">
        <f t="shared" ref="W11:W29" si="0">SUM(D11:V11)</f>
        <v>1263063.4800000002</v>
      </c>
      <c r="X11" s="46"/>
      <c r="Y11" s="46">
        <f t="shared" ref="Y11:Y29" si="1">W11+C11</f>
        <v>3453271.12</v>
      </c>
    </row>
    <row r="12" spans="1:25" x14ac:dyDescent="0.3">
      <c r="A12">
        <v>3</v>
      </c>
      <c r="B12" t="s">
        <v>3</v>
      </c>
      <c r="C12" s="47">
        <f>'лютий 2026'!Y12</f>
        <v>858316.63</v>
      </c>
      <c r="D12" s="48">
        <v>357315.77</v>
      </c>
      <c r="E12" s="48">
        <v>93110.16</v>
      </c>
      <c r="F12">
        <v>259.2</v>
      </c>
      <c r="G12" s="46">
        <v>1258</v>
      </c>
      <c r="H12" s="46">
        <v>36588.339999999997</v>
      </c>
      <c r="I12" s="46"/>
      <c r="J12">
        <v>1293.78</v>
      </c>
      <c r="K12" s="46"/>
      <c r="L12" s="103"/>
      <c r="M12">
        <v>1686.9</v>
      </c>
      <c r="N12">
        <v>50743.21</v>
      </c>
      <c r="O12" s="100">
        <v>72574.33</v>
      </c>
      <c r="P12">
        <v>445.68</v>
      </c>
      <c r="Q12" s="46"/>
      <c r="R12" s="46"/>
      <c r="S12" s="46"/>
      <c r="T12" s="46"/>
      <c r="U12" s="46"/>
      <c r="V12" s="46"/>
      <c r="W12" s="46">
        <f t="shared" ref="W12:W27" si="2">SUM(D12:V12)</f>
        <v>615275.37000000011</v>
      </c>
      <c r="X12" s="46"/>
      <c r="Y12" s="46">
        <f t="shared" ref="Y12:Y27" si="3">W12+C12</f>
        <v>1473592</v>
      </c>
    </row>
    <row r="13" spans="1:25" x14ac:dyDescent="0.3">
      <c r="A13">
        <v>4</v>
      </c>
      <c r="B13" t="s">
        <v>4</v>
      </c>
      <c r="C13" s="47">
        <f>'лютий 2026'!Y13</f>
        <v>0</v>
      </c>
      <c r="D13" s="48"/>
      <c r="E13" s="48"/>
      <c r="G13" s="46"/>
      <c r="H13" s="46"/>
      <c r="I13" s="46"/>
      <c r="K13" s="46"/>
      <c r="L13" s="103"/>
      <c r="O13" s="46"/>
      <c r="Q13" s="46"/>
      <c r="R13" s="46"/>
      <c r="S13" s="46"/>
      <c r="T13" s="46"/>
      <c r="U13" s="46"/>
      <c r="V13" s="46"/>
      <c r="W13" s="46">
        <f t="shared" si="2"/>
        <v>0</v>
      </c>
      <c r="X13" s="46"/>
      <c r="Y13" s="46">
        <f t="shared" si="3"/>
        <v>0</v>
      </c>
    </row>
    <row r="14" spans="1:25" x14ac:dyDescent="0.3">
      <c r="A14">
        <v>5</v>
      </c>
      <c r="B14" t="s">
        <v>5</v>
      </c>
      <c r="C14" s="47">
        <f>'лютий 2026'!Y14</f>
        <v>2458325.87</v>
      </c>
      <c r="D14" s="48">
        <v>744094.17</v>
      </c>
      <c r="E14" s="48">
        <v>161426.79999999999</v>
      </c>
      <c r="G14" s="46">
        <v>1597</v>
      </c>
      <c r="H14" s="46">
        <v>57577.05</v>
      </c>
      <c r="I14" s="46"/>
      <c r="J14">
        <v>1971.03</v>
      </c>
      <c r="K14" s="46"/>
      <c r="L14" s="103">
        <v>548081.31000000006</v>
      </c>
      <c r="M14">
        <v>2772.3</v>
      </c>
      <c r="N14">
        <v>94891.07</v>
      </c>
      <c r="O14" s="46"/>
      <c r="P14">
        <v>884.23</v>
      </c>
      <c r="Q14" s="46"/>
      <c r="R14" s="46"/>
      <c r="S14" s="46"/>
      <c r="T14" s="46"/>
      <c r="U14" s="46"/>
      <c r="V14" s="46"/>
      <c r="W14" s="46">
        <f t="shared" si="2"/>
        <v>1613294.9600000002</v>
      </c>
      <c r="X14" s="46"/>
      <c r="Y14" s="46">
        <f t="shared" si="3"/>
        <v>4071620.83</v>
      </c>
    </row>
    <row r="15" spans="1:25" x14ac:dyDescent="0.3">
      <c r="A15">
        <v>6</v>
      </c>
      <c r="B15" t="s">
        <v>6</v>
      </c>
      <c r="C15" s="47">
        <f>'лютий 2026'!Y15</f>
        <v>2326990.67</v>
      </c>
      <c r="D15" s="48">
        <v>470309.19</v>
      </c>
      <c r="E15" s="48">
        <v>100603.93</v>
      </c>
      <c r="F15">
        <v>432</v>
      </c>
      <c r="G15" s="46">
        <v>1936</v>
      </c>
      <c r="H15" s="46">
        <v>41580.03</v>
      </c>
      <c r="I15" s="46"/>
      <c r="J15">
        <v>1530.03</v>
      </c>
      <c r="K15" s="46"/>
      <c r="L15" s="103">
        <v>504353.39</v>
      </c>
      <c r="M15">
        <v>6468.7</v>
      </c>
      <c r="N15">
        <v>48133.919999999998</v>
      </c>
      <c r="O15" s="46"/>
      <c r="P15">
        <v>1782.72</v>
      </c>
      <c r="Q15" s="46"/>
      <c r="R15" s="46"/>
      <c r="S15" s="46"/>
      <c r="T15" s="46"/>
      <c r="U15" s="46"/>
      <c r="V15" s="46"/>
      <c r="W15" s="46">
        <f t="shared" si="2"/>
        <v>1177129.9099999999</v>
      </c>
      <c r="X15" s="46"/>
      <c r="Y15" s="46">
        <f t="shared" si="3"/>
        <v>3504120.58</v>
      </c>
    </row>
    <row r="16" spans="1:25" x14ac:dyDescent="0.3">
      <c r="A16">
        <v>7</v>
      </c>
      <c r="B16" t="s">
        <v>7</v>
      </c>
      <c r="C16" s="47">
        <f>'лютий 2026'!Y16</f>
        <v>2898245.1</v>
      </c>
      <c r="D16" s="48">
        <v>815012.62</v>
      </c>
      <c r="E16" s="48">
        <v>180301.19</v>
      </c>
      <c r="G16" s="46">
        <v>1936</v>
      </c>
      <c r="H16" s="46">
        <v>159076.46</v>
      </c>
      <c r="I16" s="46"/>
      <c r="J16">
        <v>2332.23</v>
      </c>
      <c r="K16" s="46"/>
      <c r="L16" s="103">
        <v>591438.66</v>
      </c>
      <c r="M16">
        <v>3696.4</v>
      </c>
      <c r="N16">
        <v>133946.97</v>
      </c>
      <c r="O16" s="46"/>
      <c r="P16">
        <v>1363.19</v>
      </c>
      <c r="Q16" s="46"/>
      <c r="R16" s="46"/>
      <c r="S16" s="46"/>
      <c r="T16" s="46"/>
      <c r="U16" s="46"/>
      <c r="V16" s="46"/>
      <c r="W16" s="46">
        <f t="shared" si="2"/>
        <v>1889103.72</v>
      </c>
      <c r="X16" s="46"/>
      <c r="Y16" s="46">
        <f t="shared" si="3"/>
        <v>4787348.82</v>
      </c>
    </row>
    <row r="17" spans="1:25" x14ac:dyDescent="0.3">
      <c r="A17">
        <v>8</v>
      </c>
      <c r="B17" t="s">
        <v>8</v>
      </c>
      <c r="C17" s="47">
        <f>'лютий 2026'!Y17</f>
        <v>1325399.47</v>
      </c>
      <c r="D17" s="48">
        <v>488315.81</v>
      </c>
      <c r="E17" s="48">
        <v>109979.84</v>
      </c>
      <c r="F17">
        <v>432</v>
      </c>
      <c r="G17" s="46">
        <v>1258</v>
      </c>
      <c r="H17" s="46">
        <v>71433.52</v>
      </c>
      <c r="I17" s="46"/>
      <c r="J17">
        <v>16584.93</v>
      </c>
      <c r="K17" s="46"/>
      <c r="L17" s="103"/>
      <c r="M17">
        <v>1405.75</v>
      </c>
      <c r="N17">
        <v>54843.5</v>
      </c>
      <c r="O17" s="100">
        <v>124654.64</v>
      </c>
      <c r="P17">
        <v>445.68</v>
      </c>
      <c r="Q17" s="46"/>
      <c r="R17" s="46"/>
      <c r="S17" s="46"/>
      <c r="T17" s="46"/>
      <c r="U17" s="46"/>
      <c r="V17" s="46"/>
      <c r="W17" s="46">
        <f t="shared" si="2"/>
        <v>869353.67000000016</v>
      </c>
      <c r="X17" s="46"/>
      <c r="Y17" s="46">
        <f t="shared" si="3"/>
        <v>2194753.14</v>
      </c>
    </row>
    <row r="18" spans="1:25" x14ac:dyDescent="0.3">
      <c r="A18">
        <v>9</v>
      </c>
      <c r="B18" t="s">
        <v>9</v>
      </c>
      <c r="C18" s="47">
        <f>'лютий 2026'!Y18</f>
        <v>1383587.1500000001</v>
      </c>
      <c r="D18" s="48">
        <v>427599.35999999999</v>
      </c>
      <c r="E18" s="48">
        <v>91368.31</v>
      </c>
      <c r="F18">
        <v>432</v>
      </c>
      <c r="G18" s="46">
        <v>1597</v>
      </c>
      <c r="H18" s="46">
        <v>102374.39999999999</v>
      </c>
      <c r="I18" s="46"/>
      <c r="J18">
        <v>1348.6</v>
      </c>
      <c r="K18" s="46"/>
      <c r="L18" s="103">
        <v>448396.48</v>
      </c>
      <c r="M18">
        <v>2310.25</v>
      </c>
      <c r="N18">
        <v>50386.66</v>
      </c>
      <c r="O18" s="46"/>
      <c r="Q18" s="46"/>
      <c r="R18" s="46"/>
      <c r="S18" s="46"/>
      <c r="T18" s="46"/>
      <c r="U18" s="46"/>
      <c r="V18" s="46"/>
      <c r="W18" s="46">
        <f t="shared" si="2"/>
        <v>1125813.0599999998</v>
      </c>
      <c r="X18" s="46"/>
      <c r="Y18" s="46">
        <f t="shared" si="3"/>
        <v>2509400.21</v>
      </c>
    </row>
    <row r="19" spans="1:25" x14ac:dyDescent="0.3">
      <c r="A19">
        <v>10</v>
      </c>
      <c r="B19" t="s">
        <v>10</v>
      </c>
      <c r="C19" s="47">
        <f>'лютий 2026'!Y19</f>
        <v>1704771.0300000003</v>
      </c>
      <c r="D19" s="48">
        <v>512425.17</v>
      </c>
      <c r="E19" s="48">
        <v>112492.75</v>
      </c>
      <c r="F19">
        <v>259.2</v>
      </c>
      <c r="G19" s="46">
        <v>1936</v>
      </c>
      <c r="H19" s="46">
        <v>69896.539999999994</v>
      </c>
      <c r="I19" s="46"/>
      <c r="J19">
        <v>1731.63</v>
      </c>
      <c r="K19" s="46"/>
      <c r="L19" s="103">
        <v>388597.93</v>
      </c>
      <c r="M19">
        <v>3419.17</v>
      </c>
      <c r="N19">
        <v>40208.839999999997</v>
      </c>
      <c r="O19" s="46"/>
      <c r="Q19" s="46"/>
      <c r="R19" s="46"/>
      <c r="S19" s="46"/>
      <c r="T19" s="46"/>
      <c r="U19" s="46"/>
      <c r="V19" s="46"/>
      <c r="W19" s="46">
        <f t="shared" si="2"/>
        <v>1130967.23</v>
      </c>
      <c r="X19" s="46"/>
      <c r="Y19" s="46">
        <f t="shared" si="3"/>
        <v>2835738.2600000002</v>
      </c>
    </row>
    <row r="20" spans="1:25" x14ac:dyDescent="0.3">
      <c r="A20">
        <v>11</v>
      </c>
      <c r="B20" t="s">
        <v>11</v>
      </c>
      <c r="C20" s="47">
        <f>'лютий 2026'!Y20</f>
        <v>1468767.4300000002</v>
      </c>
      <c r="D20" s="48">
        <v>321450</v>
      </c>
      <c r="E20" s="48">
        <v>70083.02</v>
      </c>
      <c r="F20">
        <v>345.6</v>
      </c>
      <c r="G20" s="46">
        <v>1258</v>
      </c>
      <c r="H20" s="46">
        <v>51749.88</v>
      </c>
      <c r="I20" s="46"/>
      <c r="J20">
        <v>1339</v>
      </c>
      <c r="K20" s="46"/>
      <c r="L20" s="103">
        <v>373614.32</v>
      </c>
      <c r="M20">
        <v>2125.4299999999998</v>
      </c>
      <c r="N20">
        <v>61407.21</v>
      </c>
      <c r="O20" s="46"/>
      <c r="Q20" s="46"/>
      <c r="R20" s="46"/>
      <c r="S20" s="46"/>
      <c r="T20" s="46"/>
      <c r="U20" s="46"/>
      <c r="V20" s="46"/>
      <c r="W20" s="46">
        <f t="shared" si="2"/>
        <v>883372.46000000008</v>
      </c>
      <c r="X20" s="46"/>
      <c r="Y20" s="46">
        <f t="shared" si="3"/>
        <v>2352139.89</v>
      </c>
    </row>
    <row r="21" spans="1:25" x14ac:dyDescent="0.3">
      <c r="A21">
        <v>12</v>
      </c>
      <c r="B21" t="s">
        <v>12</v>
      </c>
      <c r="C21" s="47">
        <f>'лютий 2026'!Y21</f>
        <v>1307139.1300000001</v>
      </c>
      <c r="D21" s="48">
        <v>544911.73</v>
      </c>
      <c r="E21" s="48">
        <v>122433.46</v>
      </c>
      <c r="F21">
        <v>518.4</v>
      </c>
      <c r="G21" s="46">
        <v>1258</v>
      </c>
      <c r="H21" s="46">
        <v>51355.64</v>
      </c>
      <c r="I21" s="46"/>
      <c r="J21">
        <v>18571.53</v>
      </c>
      <c r="K21" s="46"/>
      <c r="L21" s="103"/>
      <c r="M21">
        <v>2024.28</v>
      </c>
      <c r="N21">
        <v>60839.98</v>
      </c>
      <c r="O21" s="100">
        <v>140356.88</v>
      </c>
      <c r="P21">
        <v>445.68</v>
      </c>
      <c r="Q21" s="46"/>
      <c r="R21" s="46"/>
      <c r="S21" s="46"/>
      <c r="T21" s="46"/>
      <c r="U21" s="46"/>
      <c r="V21" s="46"/>
      <c r="W21" s="46">
        <f t="shared" si="2"/>
        <v>942715.58000000007</v>
      </c>
      <c r="X21" s="46"/>
      <c r="Y21" s="46">
        <f t="shared" si="3"/>
        <v>2249854.71</v>
      </c>
    </row>
    <row r="22" spans="1:25" x14ac:dyDescent="0.3">
      <c r="A22">
        <v>13</v>
      </c>
      <c r="B22" t="s">
        <v>13</v>
      </c>
      <c r="C22" s="47">
        <f>'лютий 2026'!Y22</f>
        <v>1135465.19</v>
      </c>
      <c r="D22" s="48">
        <v>432122.99</v>
      </c>
      <c r="E22" s="48">
        <v>99987.44</v>
      </c>
      <c r="F22">
        <v>3832</v>
      </c>
      <c r="G22" s="46">
        <v>1258</v>
      </c>
      <c r="H22" s="46">
        <v>42559.43</v>
      </c>
      <c r="I22" s="46"/>
      <c r="J22">
        <v>1860.98</v>
      </c>
      <c r="K22" s="46"/>
      <c r="L22" s="103"/>
      <c r="M22">
        <v>1237.06</v>
      </c>
      <c r="N22">
        <v>50727</v>
      </c>
      <c r="O22" s="100">
        <v>80475.64</v>
      </c>
      <c r="Q22" s="46"/>
      <c r="R22" s="46"/>
      <c r="S22" s="46"/>
      <c r="T22" s="46"/>
      <c r="U22" s="46"/>
      <c r="V22" s="46"/>
      <c r="W22" s="46">
        <f t="shared" si="2"/>
        <v>714060.54</v>
      </c>
      <c r="X22" s="46"/>
      <c r="Y22" s="46">
        <f t="shared" si="3"/>
        <v>1849525.73</v>
      </c>
    </row>
    <row r="23" spans="1:25" x14ac:dyDescent="0.3">
      <c r="A23">
        <v>14</v>
      </c>
      <c r="B23" t="s">
        <v>14</v>
      </c>
      <c r="C23" s="47">
        <f>'лютий 2026'!Y23</f>
        <v>1070202.7000000002</v>
      </c>
      <c r="D23" s="48">
        <v>428538.31</v>
      </c>
      <c r="E23" s="48">
        <v>93470.5</v>
      </c>
      <c r="F23">
        <v>33300</v>
      </c>
      <c r="G23" s="46">
        <v>1936</v>
      </c>
      <c r="H23" s="46">
        <v>44481.96</v>
      </c>
      <c r="I23" s="46"/>
      <c r="J23">
        <v>1570.98</v>
      </c>
      <c r="K23" s="46"/>
      <c r="L23" s="103"/>
      <c r="M23">
        <v>924.1</v>
      </c>
      <c r="N23">
        <v>55751.08</v>
      </c>
      <c r="O23" s="100">
        <v>123829.75999999999</v>
      </c>
      <c r="Q23" s="46"/>
      <c r="R23" s="46"/>
      <c r="S23" s="46"/>
      <c r="T23" s="46"/>
      <c r="U23" s="46"/>
      <c r="V23" s="46"/>
      <c r="W23" s="46">
        <f t="shared" si="2"/>
        <v>783802.69</v>
      </c>
      <c r="X23" s="46"/>
      <c r="Y23" s="46">
        <f t="shared" si="3"/>
        <v>1854005.3900000001</v>
      </c>
    </row>
    <row r="24" spans="1:25" x14ac:dyDescent="0.3">
      <c r="A24">
        <v>15</v>
      </c>
      <c r="B24" t="s">
        <v>15</v>
      </c>
      <c r="C24" s="47">
        <f>'лютий 2026'!Y24</f>
        <v>2899245.23</v>
      </c>
      <c r="D24" s="48">
        <v>934960.98</v>
      </c>
      <c r="E24" s="48">
        <v>205597.1</v>
      </c>
      <c r="F24">
        <v>432</v>
      </c>
      <c r="G24" s="46">
        <v>1936</v>
      </c>
      <c r="H24" s="46">
        <v>101712.14</v>
      </c>
      <c r="I24" s="46"/>
      <c r="J24">
        <v>2510.73</v>
      </c>
      <c r="K24" s="46"/>
      <c r="L24" s="103">
        <v>263903.34999999998</v>
      </c>
      <c r="M24">
        <v>5729.42</v>
      </c>
      <c r="N24">
        <v>79591.94</v>
      </c>
      <c r="O24" s="46"/>
      <c r="P24">
        <v>1188.48</v>
      </c>
      <c r="Q24" s="46">
        <v>86470</v>
      </c>
      <c r="R24" s="46"/>
      <c r="S24" s="46"/>
      <c r="T24" s="46"/>
      <c r="U24" s="46"/>
      <c r="V24" s="46"/>
      <c r="W24" s="46">
        <f t="shared" si="2"/>
        <v>1684032.1399999997</v>
      </c>
      <c r="X24" s="46"/>
      <c r="Y24" s="46">
        <f t="shared" si="3"/>
        <v>4583277.3699999992</v>
      </c>
    </row>
    <row r="25" spans="1:25" x14ac:dyDescent="0.3">
      <c r="A25">
        <v>16</v>
      </c>
      <c r="B25" t="s">
        <v>16</v>
      </c>
      <c r="C25" s="47">
        <f>'лютий 2026'!Y25</f>
        <v>1024635.83</v>
      </c>
      <c r="D25" s="48">
        <v>291613.40000000002</v>
      </c>
      <c r="E25" s="48">
        <v>62177</v>
      </c>
      <c r="G25" s="46">
        <v>705</v>
      </c>
      <c r="H25" s="46">
        <v>15835.09</v>
      </c>
      <c r="I25" s="46"/>
      <c r="J25">
        <v>6019.93</v>
      </c>
      <c r="K25" s="46"/>
      <c r="L25" s="103">
        <v>225285.26</v>
      </c>
      <c r="M25">
        <v>462.05</v>
      </c>
      <c r="N25">
        <v>58344.15</v>
      </c>
      <c r="O25" s="46"/>
      <c r="P25">
        <v>222.84</v>
      </c>
      <c r="Q25" s="46"/>
      <c r="R25" s="46"/>
      <c r="S25" s="46"/>
      <c r="T25" s="46"/>
      <c r="U25" s="46"/>
      <c r="V25" s="46"/>
      <c r="W25" s="46">
        <f t="shared" si="2"/>
        <v>660664.72000000009</v>
      </c>
      <c r="X25" s="46"/>
      <c r="Y25" s="46">
        <f t="shared" si="3"/>
        <v>1685300.55</v>
      </c>
    </row>
    <row r="26" spans="1:25" x14ac:dyDescent="0.3">
      <c r="A26">
        <v>17</v>
      </c>
      <c r="B26" t="s">
        <v>17</v>
      </c>
      <c r="C26" s="47">
        <f>'лютий 2026'!Y26</f>
        <v>379721.31999999995</v>
      </c>
      <c r="D26" s="48">
        <v>175218.9</v>
      </c>
      <c r="E26" s="48">
        <v>36173.26</v>
      </c>
      <c r="G26" s="46">
        <v>705</v>
      </c>
      <c r="H26" s="46">
        <v>6354.74</v>
      </c>
      <c r="I26" s="46"/>
      <c r="J26">
        <v>921.7</v>
      </c>
      <c r="K26" s="46"/>
      <c r="L26" s="48"/>
      <c r="N26">
        <v>105797.4</v>
      </c>
      <c r="O26" s="46"/>
      <c r="Q26" s="46"/>
      <c r="R26" s="46"/>
      <c r="S26" s="46"/>
      <c r="T26" s="46"/>
      <c r="U26" s="46"/>
      <c r="V26" s="46"/>
      <c r="W26" s="46">
        <f t="shared" si="2"/>
        <v>325171</v>
      </c>
      <c r="X26" s="46"/>
      <c r="Y26" s="46">
        <f t="shared" si="3"/>
        <v>704892.32</v>
      </c>
    </row>
    <row r="27" spans="1:25" x14ac:dyDescent="0.3">
      <c r="A27">
        <v>18</v>
      </c>
      <c r="B27" t="s">
        <v>18</v>
      </c>
      <c r="C27" s="47">
        <f>'лютий 2026'!Y27</f>
        <v>540513.78</v>
      </c>
      <c r="D27" s="48">
        <v>194636.32</v>
      </c>
      <c r="E27" s="48">
        <v>42570.1</v>
      </c>
      <c r="F27">
        <v>86.4</v>
      </c>
      <c r="G27" s="46">
        <v>705</v>
      </c>
      <c r="H27" s="46">
        <v>13594.38</v>
      </c>
      <c r="I27" s="46"/>
      <c r="J27">
        <v>1635.79</v>
      </c>
      <c r="K27" s="46"/>
      <c r="L27" s="48"/>
      <c r="M27">
        <v>67.64</v>
      </c>
      <c r="N27">
        <v>24018.35</v>
      </c>
      <c r="O27" s="100">
        <v>78934.13</v>
      </c>
      <c r="Q27" s="46"/>
      <c r="R27" s="46"/>
      <c r="S27" s="46"/>
      <c r="T27" s="46"/>
      <c r="U27" s="46"/>
      <c r="V27" s="46"/>
      <c r="W27" s="46">
        <f t="shared" si="2"/>
        <v>356248.11000000004</v>
      </c>
      <c r="X27" s="46"/>
      <c r="Y27" s="46">
        <f t="shared" si="3"/>
        <v>896761.89000000013</v>
      </c>
    </row>
    <row r="28" spans="1:25" x14ac:dyDescent="0.3">
      <c r="A28">
        <v>19</v>
      </c>
      <c r="B28" t="s">
        <v>19</v>
      </c>
      <c r="C28" s="47">
        <f>'лютий 2026'!Y28</f>
        <v>535155.93000000005</v>
      </c>
      <c r="D28" s="48">
        <v>233673.19</v>
      </c>
      <c r="E28" s="48">
        <v>53542.64</v>
      </c>
      <c r="F28" s="46"/>
      <c r="G28" s="46">
        <v>705</v>
      </c>
      <c r="H28" s="46">
        <v>17026.78</v>
      </c>
      <c r="I28" s="46"/>
      <c r="J28">
        <v>677.32</v>
      </c>
      <c r="K28" s="46"/>
      <c r="L28" s="48"/>
      <c r="M28">
        <v>2164.48</v>
      </c>
      <c r="N28">
        <v>18086.689999999999</v>
      </c>
      <c r="O28" s="46"/>
      <c r="P28">
        <v>222.84</v>
      </c>
      <c r="Q28" s="46"/>
      <c r="R28" s="46"/>
      <c r="S28" s="46"/>
      <c r="T28" s="46"/>
      <c r="U28" s="46"/>
      <c r="V28" s="46"/>
      <c r="W28" s="46">
        <f t="shared" si="0"/>
        <v>326098.94</v>
      </c>
      <c r="X28" s="46"/>
      <c r="Y28" s="46">
        <f t="shared" si="1"/>
        <v>861254.87000000011</v>
      </c>
    </row>
    <row r="29" spans="1:25" x14ac:dyDescent="0.3">
      <c r="A29">
        <v>20</v>
      </c>
      <c r="B29" t="s">
        <v>20</v>
      </c>
      <c r="C29" s="47">
        <f>'лютий 2026'!Y29</f>
        <v>0</v>
      </c>
      <c r="D29" s="48"/>
      <c r="E29" s="48"/>
      <c r="F29" s="46"/>
      <c r="G29" s="46"/>
      <c r="H29" s="46"/>
      <c r="I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27531728.829999998</v>
      </c>
      <c r="D30" s="49">
        <f t="shared" ref="D30:V30" si="4">SUM(D10:D29)</f>
        <v>8579342.5800000001</v>
      </c>
      <c r="E30" s="49">
        <f t="shared" si="4"/>
        <v>1916216.4599999997</v>
      </c>
      <c r="F30" s="49">
        <f t="shared" si="4"/>
        <v>41279.200000000004</v>
      </c>
      <c r="G30" s="49">
        <f t="shared" si="4"/>
        <v>25856</v>
      </c>
      <c r="H30" s="49">
        <f t="shared" si="4"/>
        <v>998367.49000000011</v>
      </c>
      <c r="I30" s="49">
        <f t="shared" si="4"/>
        <v>0</v>
      </c>
      <c r="J30" s="49">
        <f t="shared" si="4"/>
        <v>65650.100000000006</v>
      </c>
      <c r="K30" s="49">
        <f t="shared" si="4"/>
        <v>0</v>
      </c>
      <c r="L30" s="49">
        <f t="shared" si="4"/>
        <v>4012190.58</v>
      </c>
      <c r="M30" s="49">
        <f t="shared" si="4"/>
        <v>48876.87</v>
      </c>
      <c r="N30" s="49">
        <f t="shared" si="4"/>
        <v>1103480.19</v>
      </c>
      <c r="O30" s="49">
        <f t="shared" si="4"/>
        <v>620825.38</v>
      </c>
      <c r="P30" s="49">
        <f t="shared" si="4"/>
        <v>8338.380000000001</v>
      </c>
      <c r="Q30" s="49">
        <f t="shared" si="4"/>
        <v>86470</v>
      </c>
      <c r="R30" s="49">
        <f t="shared" si="4"/>
        <v>0</v>
      </c>
      <c r="S30" s="49">
        <f t="shared" si="4"/>
        <v>0</v>
      </c>
      <c r="T30" s="49">
        <f t="shared" si="4"/>
        <v>0</v>
      </c>
      <c r="U30" s="49">
        <f t="shared" si="4"/>
        <v>0</v>
      </c>
      <c r="V30" s="49">
        <f t="shared" si="4"/>
        <v>0</v>
      </c>
      <c r="W30" s="49">
        <f>SUM(W10:W29)</f>
        <v>17506893.23</v>
      </c>
      <c r="X30" s="49"/>
      <c r="Y30" s="49">
        <f t="shared" ref="Y30" si="5">SUM(Y10:Y29)</f>
        <v>45038622.059999995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'лютий 2026'!Y32</f>
        <v>3290811.9699999997</v>
      </c>
      <c r="D32" s="46">
        <v>1152775.3700000001</v>
      </c>
      <c r="E32" s="46">
        <v>252804.29</v>
      </c>
      <c r="F32">
        <v>93508.3</v>
      </c>
      <c r="G32" s="46">
        <v>4322</v>
      </c>
      <c r="H32" s="46">
        <v>115277.84</v>
      </c>
      <c r="I32" s="46">
        <v>38497</v>
      </c>
      <c r="J32">
        <v>3001.35</v>
      </c>
      <c r="K32" s="46"/>
      <c r="L32" s="46"/>
      <c r="M32">
        <v>2080.5100000000002</v>
      </c>
      <c r="N32">
        <v>89396.2</v>
      </c>
      <c r="O32" s="100">
        <v>267713.31</v>
      </c>
      <c r="P32">
        <v>891.36</v>
      </c>
      <c r="Q32" s="46"/>
      <c r="R32" s="46"/>
      <c r="S32" s="46"/>
      <c r="T32" s="46"/>
      <c r="U32" s="46"/>
      <c r="V32" s="46"/>
      <c r="W32" s="46">
        <f>SUM(D32:V32)</f>
        <v>2020267.5300000005</v>
      </c>
      <c r="X32" s="46"/>
      <c r="Y32" s="46">
        <f>W32+C32</f>
        <v>5311079.5</v>
      </c>
    </row>
    <row r="33" spans="1:25" x14ac:dyDescent="0.3">
      <c r="A33">
        <v>2</v>
      </c>
      <c r="B33" t="s">
        <v>24</v>
      </c>
      <c r="C33" s="47">
        <f>'лютий 2026'!Y33</f>
        <v>2673211.87</v>
      </c>
      <c r="D33" s="46">
        <v>995368.82</v>
      </c>
      <c r="E33" s="46">
        <v>208802.95</v>
      </c>
      <c r="G33" s="46">
        <v>2614</v>
      </c>
      <c r="H33" s="46"/>
      <c r="I33" s="46"/>
      <c r="J33">
        <v>2964.74</v>
      </c>
      <c r="K33" s="46"/>
      <c r="L33" s="46"/>
      <c r="N33">
        <v>43479.199999999997</v>
      </c>
      <c r="O33" s="100">
        <v>199100.01</v>
      </c>
      <c r="Q33" s="46"/>
      <c r="R33" s="46"/>
      <c r="S33" s="46"/>
      <c r="T33" s="46"/>
      <c r="U33" s="46"/>
      <c r="V33" s="46"/>
      <c r="W33" s="46">
        <f t="shared" ref="W33:W49" si="6">SUM(D33:V33)</f>
        <v>1452329.72</v>
      </c>
      <c r="X33" s="46"/>
      <c r="Y33" s="46">
        <f t="shared" ref="Y33:Y49" si="7">W33+C33</f>
        <v>4125541.59</v>
      </c>
    </row>
    <row r="34" spans="1:25" x14ac:dyDescent="0.3">
      <c r="A34">
        <v>3</v>
      </c>
      <c r="B34" s="10" t="s">
        <v>96</v>
      </c>
      <c r="C34" s="47">
        <f>'лютий 2026'!Y34</f>
        <v>1830012.36</v>
      </c>
      <c r="D34" s="46">
        <v>634036.6</v>
      </c>
      <c r="E34" s="46">
        <v>143783.29999999999</v>
      </c>
      <c r="F34">
        <v>259.2</v>
      </c>
      <c r="G34" s="46">
        <v>2614</v>
      </c>
      <c r="H34" s="46">
        <v>51159.91</v>
      </c>
      <c r="I34" s="46">
        <v>18315</v>
      </c>
      <c r="J34">
        <v>11514.55</v>
      </c>
      <c r="K34" s="46"/>
      <c r="L34" s="46"/>
      <c r="M34">
        <v>1124.5999999999999</v>
      </c>
      <c r="N34">
        <v>48620.13</v>
      </c>
      <c r="O34" s="100">
        <v>164502.17000000001</v>
      </c>
      <c r="P34">
        <v>445.68</v>
      </c>
      <c r="Q34" s="46"/>
      <c r="R34" s="46"/>
      <c r="S34" s="46"/>
      <c r="T34" s="46"/>
      <c r="U34" s="46"/>
      <c r="V34" s="46"/>
      <c r="W34" s="46">
        <f t="shared" si="6"/>
        <v>1076375.1399999999</v>
      </c>
      <c r="X34" s="46"/>
      <c r="Y34" s="46">
        <f t="shared" si="7"/>
        <v>2906387.5</v>
      </c>
    </row>
    <row r="35" spans="1:25" x14ac:dyDescent="0.3">
      <c r="A35">
        <v>4</v>
      </c>
      <c r="B35" t="s">
        <v>25</v>
      </c>
      <c r="C35" s="47">
        <f>'лютий 2026'!Y35</f>
        <v>4395731.1400000006</v>
      </c>
      <c r="D35" s="46">
        <v>1400526.33</v>
      </c>
      <c r="E35" s="46">
        <v>316199.15000000002</v>
      </c>
      <c r="G35" s="46">
        <v>6017</v>
      </c>
      <c r="H35" s="46">
        <v>205070.86</v>
      </c>
      <c r="I35" s="46">
        <v>71764</v>
      </c>
      <c r="J35">
        <v>3064.79</v>
      </c>
      <c r="K35" s="46"/>
      <c r="L35" s="103">
        <v>459048.49</v>
      </c>
      <c r="M35">
        <v>3511.58</v>
      </c>
      <c r="N35">
        <v>58020.02</v>
      </c>
      <c r="O35" s="46"/>
      <c r="P35">
        <v>1337.04</v>
      </c>
      <c r="Q35" s="46"/>
      <c r="R35" s="46"/>
      <c r="S35" s="46"/>
      <c r="T35" s="46"/>
      <c r="U35" s="46"/>
      <c r="V35" s="46"/>
      <c r="W35" s="46">
        <f t="shared" si="6"/>
        <v>2524559.2600000002</v>
      </c>
      <c r="X35" s="46"/>
      <c r="Y35" s="46">
        <f t="shared" si="7"/>
        <v>6920290.4000000004</v>
      </c>
    </row>
    <row r="36" spans="1:25" x14ac:dyDescent="0.3">
      <c r="A36">
        <v>5</v>
      </c>
      <c r="B36" t="s">
        <v>26</v>
      </c>
      <c r="C36" s="47">
        <f>'лютий 2026'!Y36</f>
        <v>6270665.3800000008</v>
      </c>
      <c r="D36" s="46">
        <v>1899150.08</v>
      </c>
      <c r="E36" s="46">
        <v>421488.99</v>
      </c>
      <c r="F36">
        <v>78421.33</v>
      </c>
      <c r="G36" s="46">
        <v>6017</v>
      </c>
      <c r="H36" s="46">
        <v>127974.17</v>
      </c>
      <c r="I36" s="46">
        <v>21085</v>
      </c>
      <c r="J36">
        <v>4486.8999999999996</v>
      </c>
      <c r="K36" s="46"/>
      <c r="L36" s="103">
        <v>767094.51</v>
      </c>
      <c r="M36">
        <v>12013.3</v>
      </c>
      <c r="N36">
        <v>90968.68</v>
      </c>
      <c r="O36" s="46"/>
      <c r="P36">
        <v>891.36</v>
      </c>
      <c r="Q36" s="46"/>
      <c r="R36" s="46"/>
      <c r="S36" s="46"/>
      <c r="T36" s="46"/>
      <c r="U36" s="46"/>
      <c r="V36" s="46"/>
      <c r="W36" s="46">
        <f t="shared" si="6"/>
        <v>3429591.3200000003</v>
      </c>
      <c r="X36" s="46"/>
      <c r="Y36" s="46">
        <f t="shared" si="7"/>
        <v>9700256.7000000011</v>
      </c>
    </row>
    <row r="37" spans="1:25" x14ac:dyDescent="0.3">
      <c r="A37">
        <v>6</v>
      </c>
      <c r="B37" s="9" t="s">
        <v>93</v>
      </c>
      <c r="C37" s="47">
        <f>'лютий 2026'!Y37</f>
        <v>1609928.7999999998</v>
      </c>
      <c r="D37" s="46">
        <v>572976.43999999994</v>
      </c>
      <c r="E37" s="46">
        <v>128943.72</v>
      </c>
      <c r="F37">
        <v>345.6</v>
      </c>
      <c r="G37" s="46">
        <v>2614</v>
      </c>
      <c r="H37" s="46">
        <v>50212.6</v>
      </c>
      <c r="I37" s="46">
        <v>21753.55</v>
      </c>
      <c r="J37">
        <v>4831.3</v>
      </c>
      <c r="K37" s="46"/>
      <c r="L37" s="103"/>
      <c r="M37">
        <v>281.14999999999998</v>
      </c>
      <c r="N37">
        <v>48620.13</v>
      </c>
      <c r="O37" s="100">
        <v>153754.17000000001</v>
      </c>
      <c r="Q37" s="46"/>
      <c r="R37" s="46"/>
      <c r="S37" s="46"/>
      <c r="T37" s="46"/>
      <c r="U37" s="46"/>
      <c r="V37" s="46"/>
      <c r="W37" s="46">
        <f t="shared" si="6"/>
        <v>984332.66</v>
      </c>
      <c r="X37" s="46"/>
      <c r="Y37" s="46">
        <f t="shared" si="7"/>
        <v>2594261.46</v>
      </c>
    </row>
    <row r="38" spans="1:25" x14ac:dyDescent="0.3">
      <c r="A38">
        <v>7</v>
      </c>
      <c r="B38" s="10" t="s">
        <v>97</v>
      </c>
      <c r="C38" s="47">
        <f>'лютий 2026'!Y38</f>
        <v>1452605.05</v>
      </c>
      <c r="D38" s="46">
        <v>528777.54</v>
      </c>
      <c r="E38" s="46">
        <v>118176.14</v>
      </c>
      <c r="G38" s="46">
        <v>919</v>
      </c>
      <c r="H38" s="46">
        <v>51159.91</v>
      </c>
      <c r="I38" s="46">
        <v>18315</v>
      </c>
      <c r="J38">
        <v>1689.29</v>
      </c>
      <c r="K38" s="46"/>
      <c r="L38" s="103"/>
      <c r="M38">
        <v>1293.29</v>
      </c>
      <c r="N38">
        <v>20906.650000000001</v>
      </c>
      <c r="O38" s="100">
        <v>106791.05</v>
      </c>
      <c r="P38">
        <v>222.84</v>
      </c>
      <c r="Q38" s="46"/>
      <c r="R38" s="46"/>
      <c r="S38" s="46"/>
      <c r="T38" s="46"/>
      <c r="U38" s="46"/>
      <c r="V38" s="46"/>
      <c r="W38" s="46">
        <f t="shared" si="6"/>
        <v>848250.7100000002</v>
      </c>
      <c r="X38" s="46"/>
      <c r="Y38" s="46">
        <f t="shared" si="7"/>
        <v>2300855.7600000002</v>
      </c>
    </row>
    <row r="39" spans="1:25" x14ac:dyDescent="0.3">
      <c r="A39">
        <v>8</v>
      </c>
      <c r="B39" t="s">
        <v>27</v>
      </c>
      <c r="C39" s="47">
        <f>'лютий 2026'!Y39</f>
        <v>1408243.7</v>
      </c>
      <c r="D39" s="46">
        <v>528761.18000000005</v>
      </c>
      <c r="E39" s="46">
        <v>112039.58</v>
      </c>
      <c r="F39">
        <v>1760.4</v>
      </c>
      <c r="G39" s="46">
        <v>352</v>
      </c>
      <c r="H39" s="46"/>
      <c r="I39" s="46"/>
      <c r="J39">
        <v>779.5</v>
      </c>
      <c r="K39" s="46"/>
      <c r="L39" s="103"/>
      <c r="M39">
        <v>449.84</v>
      </c>
      <c r="N39">
        <v>63384.44</v>
      </c>
      <c r="O39" s="100">
        <v>64417.42</v>
      </c>
      <c r="Q39" s="46"/>
      <c r="R39" s="46"/>
      <c r="S39" s="46"/>
      <c r="T39" s="46"/>
      <c r="U39" s="46"/>
      <c r="V39" s="46"/>
      <c r="W39" s="46">
        <f t="shared" si="6"/>
        <v>771944.36</v>
      </c>
      <c r="X39" s="46"/>
      <c r="Y39" s="46">
        <f t="shared" si="7"/>
        <v>2180188.06</v>
      </c>
    </row>
    <row r="40" spans="1:25" x14ac:dyDescent="0.3">
      <c r="A40">
        <v>9</v>
      </c>
      <c r="B40" t="s">
        <v>28</v>
      </c>
      <c r="C40" s="47">
        <f>'лютий 2026'!Y40</f>
        <v>2651859.83</v>
      </c>
      <c r="D40" s="46">
        <v>1008161.05</v>
      </c>
      <c r="E40" s="46">
        <v>222504.49</v>
      </c>
      <c r="F40">
        <v>6288.75</v>
      </c>
      <c r="G40" s="46">
        <v>3970</v>
      </c>
      <c r="H40" s="46">
        <v>99089.81</v>
      </c>
      <c r="I40" s="46">
        <v>27931.5</v>
      </c>
      <c r="J40">
        <v>2736.55</v>
      </c>
      <c r="K40" s="46"/>
      <c r="L40" s="103"/>
      <c r="M40">
        <v>4250.8599999999997</v>
      </c>
      <c r="N40" s="99">
        <v>44519.69</v>
      </c>
      <c r="O40" s="100">
        <v>301544.69</v>
      </c>
      <c r="P40">
        <v>1390.52</v>
      </c>
      <c r="Q40" s="46"/>
      <c r="R40" s="46"/>
      <c r="S40" s="46"/>
      <c r="T40" s="46"/>
      <c r="U40" s="46"/>
      <c r="V40" s="46"/>
      <c r="W40" s="46">
        <f t="shared" si="6"/>
        <v>1722387.9100000001</v>
      </c>
      <c r="X40" s="46"/>
      <c r="Y40" s="46">
        <f t="shared" si="7"/>
        <v>4374247.74</v>
      </c>
    </row>
    <row r="41" spans="1:25" x14ac:dyDescent="0.3">
      <c r="A41">
        <v>10</v>
      </c>
      <c r="B41" s="9" t="s">
        <v>94</v>
      </c>
      <c r="C41" s="47">
        <f>'лютий 2026'!Y41</f>
        <v>2604894.3600000003</v>
      </c>
      <c r="D41" s="46">
        <v>952909.97</v>
      </c>
      <c r="E41" s="46">
        <v>211508.76</v>
      </c>
      <c r="F41">
        <v>14262.2</v>
      </c>
      <c r="G41" s="46">
        <v>3970</v>
      </c>
      <c r="H41" s="46">
        <v>150637.79</v>
      </c>
      <c r="I41" s="46">
        <v>65260.65</v>
      </c>
      <c r="J41">
        <v>2263</v>
      </c>
      <c r="K41" s="46"/>
      <c r="L41" s="103"/>
      <c r="M41">
        <v>2642.81</v>
      </c>
      <c r="N41">
        <v>26092.799999999999</v>
      </c>
      <c r="O41" s="100">
        <v>229732.87</v>
      </c>
      <c r="P41">
        <v>1039.92</v>
      </c>
      <c r="Q41" s="46"/>
      <c r="R41" s="46"/>
      <c r="S41" s="46"/>
      <c r="T41" s="46"/>
      <c r="U41" s="46"/>
      <c r="V41" s="46"/>
      <c r="W41" s="46">
        <f t="shared" si="6"/>
        <v>1660320.77</v>
      </c>
      <c r="X41" s="46"/>
      <c r="Y41" s="46">
        <f t="shared" si="7"/>
        <v>4265215.1300000008</v>
      </c>
    </row>
    <row r="42" spans="1:25" x14ac:dyDescent="0.3">
      <c r="A42">
        <v>11</v>
      </c>
      <c r="B42" s="12" t="s">
        <v>47</v>
      </c>
      <c r="C42" s="47">
        <f>'лютий 2026'!Y42</f>
        <v>2381259.8600000003</v>
      </c>
      <c r="D42" s="46">
        <v>795007.91</v>
      </c>
      <c r="E42" s="46">
        <v>177387.94</v>
      </c>
      <c r="F42">
        <v>68024.800000000003</v>
      </c>
      <c r="G42" s="46">
        <v>3970</v>
      </c>
      <c r="H42" s="46">
        <v>138941.98000000001</v>
      </c>
      <c r="I42" s="46">
        <v>37482</v>
      </c>
      <c r="J42">
        <v>2630.35</v>
      </c>
      <c r="K42" s="46"/>
      <c r="L42" s="103">
        <v>230974.37</v>
      </c>
      <c r="M42">
        <v>3357.56</v>
      </c>
      <c r="N42">
        <v>29798.720000000001</v>
      </c>
      <c r="O42" s="46"/>
      <c r="P42">
        <v>1307.33</v>
      </c>
      <c r="Q42" s="46"/>
      <c r="R42" s="46"/>
      <c r="S42" s="46"/>
      <c r="T42" s="46"/>
      <c r="U42" s="46"/>
      <c r="V42" s="46"/>
      <c r="W42" s="46">
        <f t="shared" si="6"/>
        <v>1488882.9600000002</v>
      </c>
      <c r="X42" s="46"/>
      <c r="Y42" s="46">
        <f t="shared" si="7"/>
        <v>3870142.8200000003</v>
      </c>
    </row>
    <row r="43" spans="1:25" x14ac:dyDescent="0.3">
      <c r="A43">
        <v>12</v>
      </c>
      <c r="B43" t="s">
        <v>29</v>
      </c>
      <c r="C43" s="47">
        <f>'лютий 2026'!Y43</f>
        <v>3881397.0600000005</v>
      </c>
      <c r="D43" s="46">
        <v>1288435.42</v>
      </c>
      <c r="E43" s="46">
        <v>281780.19</v>
      </c>
      <c r="F43">
        <v>8726.4</v>
      </c>
      <c r="G43" s="46">
        <v>6017</v>
      </c>
      <c r="H43" s="46"/>
      <c r="I43" s="46"/>
      <c r="J43">
        <v>3311.74</v>
      </c>
      <c r="K43" s="46"/>
      <c r="L43" s="103">
        <v>461948.73</v>
      </c>
      <c r="M43">
        <v>6715.13</v>
      </c>
      <c r="N43">
        <v>59662.69</v>
      </c>
      <c r="O43" s="46"/>
      <c r="P43">
        <v>1960.99</v>
      </c>
      <c r="Q43" s="46"/>
      <c r="R43" s="46"/>
      <c r="S43" s="46"/>
      <c r="T43" s="46"/>
      <c r="U43" s="46"/>
      <c r="V43" s="46"/>
      <c r="W43" s="46">
        <f t="shared" si="6"/>
        <v>2118558.29</v>
      </c>
      <c r="X43" s="46"/>
      <c r="Y43" s="46">
        <f t="shared" si="7"/>
        <v>5999955.3500000006</v>
      </c>
    </row>
    <row r="44" spans="1:25" x14ac:dyDescent="0.3">
      <c r="A44">
        <v>13</v>
      </c>
      <c r="B44" t="s">
        <v>30</v>
      </c>
      <c r="C44" s="47">
        <f>'лютий 2026'!Y44</f>
        <v>6558497.3399999999</v>
      </c>
      <c r="D44" s="46">
        <v>1939645.35</v>
      </c>
      <c r="E44" s="46">
        <v>426667.29</v>
      </c>
      <c r="F44">
        <v>148740</v>
      </c>
      <c r="G44" s="46">
        <v>6017</v>
      </c>
      <c r="H44" s="46">
        <v>271670.27</v>
      </c>
      <c r="I44" s="46">
        <v>96207</v>
      </c>
      <c r="J44">
        <v>4635.6499999999996</v>
      </c>
      <c r="K44" s="46"/>
      <c r="L44" s="103">
        <v>896402.21</v>
      </c>
      <c r="M44">
        <v>4620.5</v>
      </c>
      <c r="N44">
        <v>74129.899999999994</v>
      </c>
      <c r="O44" s="46"/>
      <c r="P44">
        <v>2005.56</v>
      </c>
      <c r="Q44" s="46"/>
      <c r="R44" s="46"/>
      <c r="S44" s="46"/>
      <c r="T44" s="46"/>
      <c r="U44" s="46"/>
      <c r="V44" s="46"/>
      <c r="W44" s="46">
        <f t="shared" si="6"/>
        <v>3870740.73</v>
      </c>
      <c r="X44" s="46"/>
      <c r="Y44" s="46">
        <f t="shared" si="7"/>
        <v>10429238.07</v>
      </c>
    </row>
    <row r="45" spans="1:25" x14ac:dyDescent="0.3">
      <c r="A45">
        <v>14</v>
      </c>
      <c r="B45" s="9" t="s">
        <v>95</v>
      </c>
      <c r="C45" s="47">
        <f>'лютий 2026'!Y45</f>
        <v>5788230.5899999999</v>
      </c>
      <c r="D45" s="46">
        <v>2019203.57</v>
      </c>
      <c r="E45" s="46">
        <v>443666.09</v>
      </c>
      <c r="F45">
        <v>14924</v>
      </c>
      <c r="G45" s="46">
        <v>6017</v>
      </c>
      <c r="H45" s="46">
        <v>301275.59000000003</v>
      </c>
      <c r="I45" s="46">
        <v>130521.3</v>
      </c>
      <c r="J45">
        <v>2570.8000000000002</v>
      </c>
      <c r="K45" s="46"/>
      <c r="L45" s="103">
        <v>361737.97</v>
      </c>
      <c r="M45">
        <v>4158.45</v>
      </c>
      <c r="N45">
        <v>128891.95</v>
      </c>
      <c r="O45" s="46"/>
      <c r="P45">
        <v>1337.04</v>
      </c>
      <c r="Q45" s="46"/>
      <c r="R45" s="46"/>
      <c r="S45" s="46"/>
      <c r="T45" s="46"/>
      <c r="U45" s="46"/>
      <c r="V45" s="46"/>
      <c r="W45" s="46">
        <f t="shared" si="6"/>
        <v>3414303.76</v>
      </c>
      <c r="X45" s="46"/>
      <c r="Y45" s="46">
        <f t="shared" si="7"/>
        <v>9202534.3499999996</v>
      </c>
    </row>
    <row r="46" spans="1:25" x14ac:dyDescent="0.3">
      <c r="A46">
        <v>15</v>
      </c>
      <c r="B46" t="s">
        <v>31</v>
      </c>
      <c r="C46" s="47">
        <f>'лютий 2026'!Y46</f>
        <v>65759.89</v>
      </c>
      <c r="D46" s="46"/>
      <c r="E46" s="46"/>
      <c r="G46" s="46"/>
      <c r="H46" s="46"/>
      <c r="I46" s="46"/>
      <c r="K46" s="46"/>
      <c r="L46" s="46"/>
      <c r="N46">
        <v>61617.91</v>
      </c>
      <c r="O46" s="46"/>
      <c r="P46" s="46"/>
      <c r="Q46" s="46"/>
      <c r="R46" s="46"/>
      <c r="S46" s="46"/>
      <c r="T46" s="46"/>
      <c r="U46" s="46"/>
      <c r="V46" s="46"/>
      <c r="W46" s="46">
        <f t="shared" si="6"/>
        <v>61617.91</v>
      </c>
      <c r="X46" s="46"/>
      <c r="Y46" s="46">
        <f t="shared" si="7"/>
        <v>127377.8</v>
      </c>
    </row>
    <row r="47" spans="1:25" x14ac:dyDescent="0.3">
      <c r="A47">
        <v>16</v>
      </c>
      <c r="B47" t="s">
        <v>32</v>
      </c>
      <c r="C47" s="47">
        <f>'лютий 2026'!Y47</f>
        <v>2783027.88</v>
      </c>
      <c r="D47" s="46">
        <v>976624.47</v>
      </c>
      <c r="E47" s="46">
        <v>212177.71</v>
      </c>
      <c r="F47">
        <v>3800</v>
      </c>
      <c r="G47" s="46">
        <v>2614</v>
      </c>
      <c r="H47" s="46">
        <v>157317.94</v>
      </c>
      <c r="I47" s="46">
        <v>51519.5</v>
      </c>
      <c r="J47">
        <v>2331.25</v>
      </c>
      <c r="K47" s="46"/>
      <c r="L47" s="46"/>
      <c r="N47">
        <v>46077.23</v>
      </c>
      <c r="O47" s="100">
        <v>184547.89</v>
      </c>
      <c r="P47" s="46"/>
      <c r="Q47" s="46"/>
      <c r="R47" s="46"/>
      <c r="S47" s="46"/>
      <c r="T47" s="46"/>
      <c r="U47" s="46"/>
      <c r="V47" s="46"/>
      <c r="W47" s="46">
        <f t="shared" si="6"/>
        <v>1637009.9899999998</v>
      </c>
      <c r="X47" s="46"/>
      <c r="Y47" s="46">
        <f t="shared" si="7"/>
        <v>4420037.8699999992</v>
      </c>
    </row>
    <row r="48" spans="1:25" x14ac:dyDescent="0.3">
      <c r="A48">
        <v>17</v>
      </c>
      <c r="B48" t="s">
        <v>33</v>
      </c>
      <c r="C48" s="47">
        <f>'лютий 2026'!Y48</f>
        <v>1597255.87</v>
      </c>
      <c r="D48" s="46">
        <v>557174.21</v>
      </c>
      <c r="E48" s="46">
        <v>117490.83</v>
      </c>
      <c r="F48" s="46"/>
      <c r="G48" s="46">
        <v>1597</v>
      </c>
      <c r="H48" s="46">
        <v>91606.15</v>
      </c>
      <c r="I48" s="46">
        <v>26669.5</v>
      </c>
      <c r="J48">
        <v>2230</v>
      </c>
      <c r="K48" s="46"/>
      <c r="L48" s="46"/>
      <c r="M48">
        <v>473.4</v>
      </c>
      <c r="N48">
        <v>68246.44</v>
      </c>
      <c r="O48" s="100">
        <v>91249.99</v>
      </c>
      <c r="P48" s="46"/>
      <c r="Q48" s="46"/>
      <c r="R48" s="46"/>
      <c r="S48" s="46"/>
      <c r="T48" s="46"/>
      <c r="U48" s="46"/>
      <c r="V48" s="46"/>
      <c r="W48" s="46">
        <f t="shared" si="6"/>
        <v>956737.52</v>
      </c>
      <c r="X48" s="46"/>
      <c r="Y48" s="46">
        <f t="shared" si="7"/>
        <v>2553993.39</v>
      </c>
    </row>
    <row r="49" spans="1:25" x14ac:dyDescent="0.3">
      <c r="A49">
        <v>18</v>
      </c>
      <c r="B49" t="s">
        <v>34</v>
      </c>
      <c r="C49" s="47">
        <f>'лютий 2026'!Y49</f>
        <v>1301703.51</v>
      </c>
      <c r="D49" s="46">
        <v>486171.05</v>
      </c>
      <c r="E49" s="46">
        <v>125394.48</v>
      </c>
      <c r="F49" s="46"/>
      <c r="G49" s="46">
        <v>705</v>
      </c>
      <c r="H49" s="46"/>
      <c r="I49" s="46"/>
      <c r="J49">
        <v>961.75</v>
      </c>
      <c r="K49" s="46"/>
      <c r="L49" s="46"/>
      <c r="M49" s="46"/>
      <c r="N49">
        <v>15234.31</v>
      </c>
      <c r="O49" s="100">
        <v>81503.7</v>
      </c>
      <c r="P49" s="46"/>
      <c r="Q49" s="46"/>
      <c r="R49" s="46"/>
      <c r="S49" s="46"/>
      <c r="T49" s="46"/>
      <c r="U49" s="46"/>
      <c r="V49" s="46"/>
      <c r="W49" s="46">
        <f t="shared" si="6"/>
        <v>709970.29</v>
      </c>
      <c r="X49" s="46"/>
      <c r="Y49" s="46">
        <f t="shared" si="7"/>
        <v>2011673.8</v>
      </c>
    </row>
    <row r="50" spans="1:25" ht="14.4" x14ac:dyDescent="0.3">
      <c r="A50" s="2"/>
      <c r="B50" s="3" t="s">
        <v>35</v>
      </c>
      <c r="C50" s="49">
        <f>SUM(C32:C49)</f>
        <v>52545096.460000001</v>
      </c>
      <c r="D50" s="49">
        <f t="shared" ref="D50:V50" si="8">SUM(D32:D49)</f>
        <v>17735705.360000003</v>
      </c>
      <c r="E50" s="49">
        <f t="shared" si="8"/>
        <v>3920815.9</v>
      </c>
      <c r="F50" s="49">
        <f t="shared" si="8"/>
        <v>439060.98000000004</v>
      </c>
      <c r="G50" s="49">
        <f t="shared" si="8"/>
        <v>60346</v>
      </c>
      <c r="H50" s="49">
        <f t="shared" si="8"/>
        <v>1811394.82</v>
      </c>
      <c r="I50" s="49">
        <f t="shared" si="8"/>
        <v>625321</v>
      </c>
      <c r="J50" s="49">
        <f t="shared" si="8"/>
        <v>56003.51</v>
      </c>
      <c r="K50" s="49">
        <f t="shared" si="8"/>
        <v>0</v>
      </c>
      <c r="L50" s="49">
        <f t="shared" si="8"/>
        <v>3177206.2800000003</v>
      </c>
      <c r="M50" s="49">
        <f t="shared" si="8"/>
        <v>46972.98</v>
      </c>
      <c r="N50" s="49">
        <f t="shared" si="8"/>
        <v>1017667.0900000001</v>
      </c>
      <c r="O50" s="49">
        <f t="shared" si="8"/>
        <v>1844857.27</v>
      </c>
      <c r="P50" s="49">
        <f t="shared" si="8"/>
        <v>12829.64</v>
      </c>
      <c r="Q50" s="49">
        <f t="shared" si="8"/>
        <v>0</v>
      </c>
      <c r="R50" s="49">
        <f t="shared" si="8"/>
        <v>0</v>
      </c>
      <c r="S50" s="49">
        <f t="shared" si="8"/>
        <v>0</v>
      </c>
      <c r="T50" s="49">
        <f t="shared" si="8"/>
        <v>0</v>
      </c>
      <c r="U50" s="49">
        <f t="shared" si="8"/>
        <v>0</v>
      </c>
      <c r="V50" s="49">
        <f t="shared" si="8"/>
        <v>0</v>
      </c>
      <c r="W50" s="50">
        <f>SUM(W32:W49)</f>
        <v>30748180.829999994</v>
      </c>
      <c r="X50" s="50"/>
      <c r="Y50" s="50">
        <f t="shared" ref="Y50" si="9">SUM(Y32:Y49)</f>
        <v>83293277.290000007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'лютий 2026'!Y52</f>
        <v>1082597.96</v>
      </c>
      <c r="D52" s="46">
        <v>268016.98</v>
      </c>
      <c r="E52" s="46">
        <v>60844.3</v>
      </c>
      <c r="F52">
        <v>4365</v>
      </c>
      <c r="G52" s="46"/>
      <c r="H52" s="46"/>
      <c r="I52" s="46"/>
      <c r="J52">
        <v>1100.01</v>
      </c>
      <c r="K52" s="46"/>
      <c r="L52" s="103">
        <v>228039.87</v>
      </c>
      <c r="M52">
        <v>112.46</v>
      </c>
      <c r="N52">
        <v>1782.74</v>
      </c>
      <c r="O52" s="46"/>
      <c r="P52" s="46"/>
      <c r="Q52" s="46"/>
      <c r="R52" s="46"/>
      <c r="S52" s="46"/>
      <c r="T52" s="46"/>
      <c r="U52" s="46"/>
      <c r="V52" s="46"/>
      <c r="W52" s="46">
        <f>SUM(D52:V52)</f>
        <v>564261.35999999987</v>
      </c>
      <c r="X52" s="46"/>
      <c r="Y52" s="46">
        <f>C52+W52</f>
        <v>1646859.3199999998</v>
      </c>
    </row>
    <row r="53" spans="1:25" x14ac:dyDescent="0.3">
      <c r="A53">
        <v>2</v>
      </c>
      <c r="B53" t="s">
        <v>38</v>
      </c>
      <c r="C53" s="47">
        <f>'лютий 2026'!Y53</f>
        <v>826918.51</v>
      </c>
      <c r="D53" s="46">
        <v>202698.97</v>
      </c>
      <c r="E53" s="46">
        <v>43916.66</v>
      </c>
      <c r="F53">
        <v>6385</v>
      </c>
      <c r="G53" s="46"/>
      <c r="H53" s="46"/>
      <c r="I53" s="46"/>
      <c r="J53">
        <v>716.95</v>
      </c>
      <c r="K53" s="46"/>
      <c r="L53" s="103">
        <v>163028.56</v>
      </c>
      <c r="M53">
        <v>654.71</v>
      </c>
      <c r="N53">
        <v>6968.89</v>
      </c>
      <c r="O53" s="46"/>
      <c r="P53">
        <v>77.25</v>
      </c>
      <c r="Q53" s="46"/>
      <c r="R53" s="46"/>
      <c r="S53" s="46"/>
      <c r="T53" s="46"/>
      <c r="U53" s="46"/>
      <c r="V53" s="46"/>
      <c r="W53" s="46">
        <f t="shared" ref="W53:W54" si="10">SUM(D53:V53)</f>
        <v>424446.99000000005</v>
      </c>
      <c r="X53" s="46"/>
      <c r="Y53" s="46">
        <f t="shared" ref="Y53:Y54" si="11">C53+W53</f>
        <v>1251365.5</v>
      </c>
    </row>
    <row r="54" spans="1:25" ht="14.4" x14ac:dyDescent="0.3">
      <c r="A54">
        <v>3</v>
      </c>
      <c r="B54" t="s">
        <v>39</v>
      </c>
      <c r="C54" s="47">
        <f>'лютий 2026'!Y54</f>
        <v>565185.91</v>
      </c>
      <c r="D54" s="51">
        <v>211660.44</v>
      </c>
      <c r="E54" s="51">
        <v>48104.83</v>
      </c>
      <c r="F54">
        <v>4365</v>
      </c>
      <c r="G54" s="46"/>
      <c r="H54" s="46"/>
      <c r="I54" s="46"/>
      <c r="J54">
        <v>1506.74</v>
      </c>
      <c r="K54" s="46"/>
      <c r="L54" s="46"/>
      <c r="M54" s="46"/>
      <c r="N54">
        <v>14423.97</v>
      </c>
      <c r="O54" s="46"/>
      <c r="P54" s="46"/>
      <c r="Q54" s="46"/>
      <c r="R54" s="46"/>
      <c r="S54" s="46"/>
      <c r="T54" s="46"/>
      <c r="U54" s="46"/>
      <c r="V54" s="46"/>
      <c r="W54" s="46">
        <f t="shared" si="10"/>
        <v>280060.98</v>
      </c>
      <c r="X54" s="46"/>
      <c r="Y54" s="46">
        <f t="shared" si="11"/>
        <v>845246.89</v>
      </c>
    </row>
    <row r="55" spans="1:25" ht="14.4" x14ac:dyDescent="0.3">
      <c r="A55" s="2"/>
      <c r="B55" s="3" t="s">
        <v>40</v>
      </c>
      <c r="C55" s="49">
        <f>SUM(C52:C54)</f>
        <v>2474702.38</v>
      </c>
      <c r="D55" s="49">
        <f t="shared" ref="D55:V55" si="12">SUM(D52:D54)</f>
        <v>682376.3899999999</v>
      </c>
      <c r="E55" s="49">
        <f t="shared" si="12"/>
        <v>152865.79</v>
      </c>
      <c r="F55" s="49">
        <f t="shared" si="12"/>
        <v>15115</v>
      </c>
      <c r="G55" s="49">
        <f t="shared" si="12"/>
        <v>0</v>
      </c>
      <c r="H55" s="49">
        <f t="shared" si="12"/>
        <v>0</v>
      </c>
      <c r="I55" s="49">
        <f t="shared" si="12"/>
        <v>0</v>
      </c>
      <c r="J55" s="49">
        <f t="shared" si="12"/>
        <v>3323.7</v>
      </c>
      <c r="K55" s="49">
        <f t="shared" si="12"/>
        <v>0</v>
      </c>
      <c r="L55" s="49">
        <f t="shared" si="12"/>
        <v>391068.43</v>
      </c>
      <c r="M55" s="49">
        <f t="shared" si="12"/>
        <v>767.17000000000007</v>
      </c>
      <c r="N55" s="49">
        <f t="shared" si="12"/>
        <v>23175.599999999999</v>
      </c>
      <c r="O55" s="49">
        <f t="shared" si="12"/>
        <v>0</v>
      </c>
      <c r="P55" s="49">
        <f t="shared" si="12"/>
        <v>77.25</v>
      </c>
      <c r="Q55" s="49">
        <f t="shared" si="12"/>
        <v>0</v>
      </c>
      <c r="R55" s="49">
        <f t="shared" si="12"/>
        <v>0</v>
      </c>
      <c r="S55" s="49">
        <f t="shared" si="12"/>
        <v>0</v>
      </c>
      <c r="T55" s="49">
        <f t="shared" si="12"/>
        <v>0</v>
      </c>
      <c r="U55" s="49">
        <f t="shared" si="12"/>
        <v>0</v>
      </c>
      <c r="V55" s="49">
        <f t="shared" si="12"/>
        <v>0</v>
      </c>
      <c r="W55" s="50">
        <f>SUM(W52:W54)</f>
        <v>1268769.3299999998</v>
      </c>
      <c r="X55" s="50"/>
      <c r="Y55" s="50">
        <f t="shared" ref="Y55" si="13">SUM(Y52:Y54)</f>
        <v>3743471.71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'лютий 2026'!Y57</f>
        <v>299669.57000000007</v>
      </c>
      <c r="D57" s="53">
        <v>129878.91</v>
      </c>
      <c r="E57" s="53">
        <v>30437.53</v>
      </c>
      <c r="F57" s="98">
        <v>477</v>
      </c>
      <c r="G57" s="50"/>
      <c r="H57" s="50"/>
      <c r="I57" s="50"/>
      <c r="J57" s="98">
        <v>755.99</v>
      </c>
      <c r="K57" s="50">
        <v>399</v>
      </c>
      <c r="L57" s="98">
        <v>32289.49</v>
      </c>
      <c r="M57" s="98">
        <v>369.64</v>
      </c>
      <c r="N57" s="98">
        <v>2593.08</v>
      </c>
      <c r="O57" s="50"/>
      <c r="P57" s="50"/>
      <c r="Q57" s="50"/>
      <c r="R57" s="50"/>
      <c r="S57" s="50"/>
      <c r="T57" s="50"/>
      <c r="U57" s="50"/>
      <c r="V57" s="50"/>
      <c r="W57" s="50">
        <f>SUM(D57:V57)</f>
        <v>197200.63999999998</v>
      </c>
      <c r="X57" s="50"/>
      <c r="Y57" s="50">
        <f>C57+W57</f>
        <v>496870.21000000008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K58" s="46"/>
      <c r="L58" s="103"/>
      <c r="N58" s="103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'лютий 2026'!Y59</f>
        <v>1685257.67</v>
      </c>
      <c r="D59" s="50">
        <v>306952.90999999997</v>
      </c>
      <c r="E59" s="50">
        <v>67477.69</v>
      </c>
      <c r="F59" s="98">
        <v>6944</v>
      </c>
      <c r="G59" s="50">
        <v>1369</v>
      </c>
      <c r="H59" s="50"/>
      <c r="I59" s="50"/>
      <c r="J59" s="98">
        <v>1572.1</v>
      </c>
      <c r="K59" s="50">
        <v>5400</v>
      </c>
      <c r="L59" s="98">
        <v>377394.19</v>
      </c>
      <c r="M59" s="98">
        <v>6263.34</v>
      </c>
      <c r="N59" s="98">
        <v>130366.76</v>
      </c>
      <c r="O59" s="50"/>
      <c r="P59" s="50"/>
      <c r="Q59" s="50"/>
      <c r="R59" s="50"/>
      <c r="S59" s="50"/>
      <c r="T59" s="50"/>
      <c r="U59" s="50"/>
      <c r="V59" s="50"/>
      <c r="W59" s="50">
        <f t="shared" ref="W59:W61" si="14">SUM(D59:V59)</f>
        <v>903739.98999999987</v>
      </c>
      <c r="X59" s="50"/>
      <c r="Y59" s="50">
        <f t="shared" ref="Y59:Y61" si="15">C59+W59</f>
        <v>2588997.6599999997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'лютий 2026'!Y61</f>
        <v>473013.62</v>
      </c>
      <c r="D61" s="53">
        <v>175017.88</v>
      </c>
      <c r="E61" s="53">
        <v>40668.11</v>
      </c>
      <c r="F61" s="69"/>
      <c r="G61" s="50"/>
      <c r="H61" s="50"/>
      <c r="I61" s="50"/>
      <c r="J61" s="50"/>
      <c r="K61" s="50"/>
      <c r="L61" s="98">
        <v>17291.580000000002</v>
      </c>
      <c r="M61" s="50"/>
      <c r="N61" s="98">
        <v>4051.68</v>
      </c>
      <c r="O61" s="50"/>
      <c r="P61" s="50"/>
      <c r="Q61" s="50"/>
      <c r="R61" s="50"/>
      <c r="S61" s="50"/>
      <c r="T61" s="50"/>
      <c r="U61" s="50"/>
      <c r="V61" s="50"/>
      <c r="W61" s="50">
        <f t="shared" si="14"/>
        <v>237029.25</v>
      </c>
      <c r="X61" s="50"/>
      <c r="Y61" s="50">
        <f t="shared" si="15"/>
        <v>710042.87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27609274.030000005</v>
      </c>
      <c r="E63" s="56">
        <f t="shared" ref="E63:W63" si="16">E30+E50+E55+E57+E59+E61</f>
        <v>6128481.4800000004</v>
      </c>
      <c r="F63" s="56">
        <f t="shared" si="16"/>
        <v>502876.18000000005</v>
      </c>
      <c r="G63" s="56">
        <f t="shared" si="16"/>
        <v>87571</v>
      </c>
      <c r="H63" s="56">
        <f t="shared" si="16"/>
        <v>2809762.31</v>
      </c>
      <c r="I63" s="56">
        <f t="shared" si="16"/>
        <v>625321</v>
      </c>
      <c r="J63" s="56">
        <f t="shared" si="16"/>
        <v>127305.40000000002</v>
      </c>
      <c r="K63" s="56">
        <f t="shared" si="16"/>
        <v>5799</v>
      </c>
      <c r="L63" s="56">
        <f t="shared" si="16"/>
        <v>8007440.5500000007</v>
      </c>
      <c r="M63" s="56">
        <f t="shared" si="16"/>
        <v>103250</v>
      </c>
      <c r="N63" s="56">
        <f t="shared" si="16"/>
        <v>2281334.4000000004</v>
      </c>
      <c r="O63" s="56">
        <f t="shared" si="16"/>
        <v>2465682.65</v>
      </c>
      <c r="P63" s="56">
        <f t="shared" si="16"/>
        <v>21245.27</v>
      </c>
      <c r="Q63" s="56">
        <f t="shared" si="16"/>
        <v>86470</v>
      </c>
      <c r="R63" s="56">
        <f t="shared" si="16"/>
        <v>0</v>
      </c>
      <c r="S63" s="56">
        <f t="shared" si="16"/>
        <v>0</v>
      </c>
      <c r="T63" s="56">
        <f t="shared" si="16"/>
        <v>0</v>
      </c>
      <c r="U63" s="56">
        <f t="shared" si="16"/>
        <v>0</v>
      </c>
      <c r="V63" s="56">
        <f t="shared" si="16"/>
        <v>0</v>
      </c>
      <c r="W63" s="56">
        <f t="shared" si="16"/>
        <v>50861813.269999996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85009468.529999986</v>
      </c>
      <c r="D65" s="59">
        <f>D8+D63</f>
        <v>27609274.030000005</v>
      </c>
      <c r="E65" s="59">
        <f t="shared" ref="E65:V65" si="17">E8+E63</f>
        <v>6128481.4800000004</v>
      </c>
      <c r="F65" s="59">
        <f t="shared" si="17"/>
        <v>502876.18000000005</v>
      </c>
      <c r="G65" s="59">
        <f t="shared" si="17"/>
        <v>87571</v>
      </c>
      <c r="H65" s="59">
        <f t="shared" si="17"/>
        <v>2809762.31</v>
      </c>
      <c r="I65" s="59">
        <f t="shared" si="17"/>
        <v>625321</v>
      </c>
      <c r="J65" s="59">
        <f t="shared" si="17"/>
        <v>127305.40000000002</v>
      </c>
      <c r="K65" s="59">
        <f t="shared" si="17"/>
        <v>5799</v>
      </c>
      <c r="L65" s="59">
        <f t="shared" si="17"/>
        <v>8007440.5500000007</v>
      </c>
      <c r="M65" s="59">
        <f t="shared" si="17"/>
        <v>103250</v>
      </c>
      <c r="N65" s="59">
        <f t="shared" si="17"/>
        <v>2281334.4000000004</v>
      </c>
      <c r="O65" s="59">
        <f t="shared" si="17"/>
        <v>2465682.65</v>
      </c>
      <c r="P65" s="59">
        <f t="shared" si="17"/>
        <v>21245.27</v>
      </c>
      <c r="Q65" s="59">
        <f t="shared" si="17"/>
        <v>86470</v>
      </c>
      <c r="R65" s="59">
        <f t="shared" si="17"/>
        <v>0</v>
      </c>
      <c r="S65" s="59">
        <f t="shared" si="17"/>
        <v>0</v>
      </c>
      <c r="T65" s="59">
        <f t="shared" si="17"/>
        <v>0</v>
      </c>
      <c r="U65" s="59">
        <f t="shared" si="17"/>
        <v>0</v>
      </c>
      <c r="V65" s="59">
        <f t="shared" si="17"/>
        <v>0</v>
      </c>
      <c r="W65" s="60" t="s">
        <v>56</v>
      </c>
      <c r="X65" s="59"/>
      <c r="Y65" s="59">
        <f>Y30+Y50+Y55+Y57+Y59+Y61</f>
        <v>135871281.79999998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'лютий 2026'!Y67</f>
        <v>0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>
        <v>1810</v>
      </c>
      <c r="S67" s="50"/>
      <c r="T67" s="50"/>
      <c r="U67" s="50"/>
      <c r="V67" s="50"/>
      <c r="W67" s="50">
        <f>SUM(D67:V67)</f>
        <v>1810</v>
      </c>
      <c r="X67" s="50"/>
      <c r="Y67" s="50">
        <f>C67+W67</f>
        <v>1810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4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K73" s="46"/>
      <c r="L73" s="103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G74" s="46"/>
      <c r="H74" s="46"/>
      <c r="I74" s="46"/>
      <c r="K74" s="46"/>
      <c r="L74" s="103"/>
      <c r="N74" s="97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46"/>
      <c r="E77" s="46"/>
      <c r="F77" s="50"/>
      <c r="G77" s="50"/>
      <c r="H77" s="50"/>
      <c r="I77" s="50"/>
      <c r="J77" s="98"/>
      <c r="K77" s="50"/>
      <c r="L77" s="98"/>
      <c r="M77" s="98"/>
      <c r="N77" s="97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7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6.6640625" style="12" customWidth="1"/>
    <col min="4" max="4" width="17" customWidth="1"/>
    <col min="5" max="5" width="15" customWidth="1"/>
    <col min="6" max="6" width="12.77734375" customWidth="1"/>
    <col min="7" max="7" width="12.44140625" customWidth="1"/>
    <col min="8" max="8" width="13.77734375" customWidth="1"/>
    <col min="9" max="9" width="13.5546875" customWidth="1"/>
    <col min="10" max="10" width="12.5546875" customWidth="1"/>
    <col min="11" max="11" width="11.77734375" customWidth="1"/>
    <col min="12" max="12" width="15.44140625" customWidth="1"/>
    <col min="13" max="13" width="12.6640625" style="99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2.88671875" customWidth="1"/>
    <col min="19" max="19" width="10.88671875" customWidth="1"/>
    <col min="23" max="23" width="15.88671875" customWidth="1"/>
    <col min="24" max="24" width="4.33203125" customWidth="1"/>
    <col min="25" max="25" width="17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109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113" t="s">
        <v>64</v>
      </c>
      <c r="E6" s="113" t="s">
        <v>65</v>
      </c>
      <c r="F6" s="113" t="s">
        <v>88</v>
      </c>
      <c r="G6" s="113" t="s">
        <v>66</v>
      </c>
      <c r="H6" s="113" t="s">
        <v>67</v>
      </c>
      <c r="I6" s="113" t="s">
        <v>68</v>
      </c>
      <c r="J6" s="113" t="s">
        <v>69</v>
      </c>
      <c r="K6" s="113" t="s">
        <v>70</v>
      </c>
      <c r="L6" s="113" t="s">
        <v>71</v>
      </c>
      <c r="M6" s="115" t="s">
        <v>72</v>
      </c>
      <c r="N6" s="113" t="s">
        <v>73</v>
      </c>
      <c r="O6" s="113" t="s">
        <v>74</v>
      </c>
      <c r="P6" s="113" t="s">
        <v>75</v>
      </c>
      <c r="Q6" s="113" t="s">
        <v>77</v>
      </c>
      <c r="R6" s="113" t="s">
        <v>118</v>
      </c>
      <c r="S6" s="32" t="s">
        <v>119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 s="99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W7" s="15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'березень 2026'!D81</f>
        <v>0</v>
      </c>
      <c r="E8" s="43">
        <f>'березень 2026'!E81</f>
        <v>0</v>
      </c>
      <c r="F8" s="43">
        <f>'березень 2026'!F81</f>
        <v>0</v>
      </c>
      <c r="G8" s="43">
        <f>'березень 2026'!G81</f>
        <v>0</v>
      </c>
      <c r="H8" s="43">
        <f>'березень 2026'!H81</f>
        <v>0</v>
      </c>
      <c r="I8" s="43">
        <f>'березень 2026'!I81</f>
        <v>0</v>
      </c>
      <c r="J8" s="43">
        <f>'березень 2026'!J81</f>
        <v>0</v>
      </c>
      <c r="K8" s="43">
        <f>'березень 2026'!K81</f>
        <v>0</v>
      </c>
      <c r="L8" s="43">
        <f>'березень 2026'!L81</f>
        <v>0</v>
      </c>
      <c r="M8" s="116">
        <f>'березень 2026'!M81</f>
        <v>0</v>
      </c>
      <c r="N8" s="43">
        <f>'березень 2026'!N81</f>
        <v>0</v>
      </c>
      <c r="O8" s="43">
        <f>'березень 2026'!O81</f>
        <v>0</v>
      </c>
      <c r="P8" s="43">
        <f>'березень 2026'!P81</f>
        <v>0</v>
      </c>
      <c r="Q8" s="43">
        <f>'березень 2026'!Q81</f>
        <v>0</v>
      </c>
      <c r="R8" s="43">
        <f>'березень 2026'!R81</f>
        <v>0</v>
      </c>
      <c r="S8" s="43">
        <f>'березень 2026'!S81</f>
        <v>0</v>
      </c>
      <c r="T8" s="43">
        <f>'березень 2026'!T81</f>
        <v>0</v>
      </c>
      <c r="U8" s="43">
        <f>'березень 2026'!U81</f>
        <v>0</v>
      </c>
      <c r="V8" s="43">
        <f>'березень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70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>
        <f>'березень 2026'!Y10</f>
        <v>3171764.38</v>
      </c>
      <c r="D10" s="48">
        <v>612426.05000000005</v>
      </c>
      <c r="E10" s="48">
        <v>135976.29999999999</v>
      </c>
      <c r="F10" s="46"/>
      <c r="G10" s="46"/>
      <c r="H10" s="46">
        <v>81585.53</v>
      </c>
      <c r="I10" s="46"/>
      <c r="J10">
        <v>1585.28</v>
      </c>
      <c r="K10" s="46"/>
      <c r="L10" s="103">
        <v>122042.9</v>
      </c>
      <c r="M10" s="99">
        <v>11551.25</v>
      </c>
      <c r="N10">
        <v>55815.51</v>
      </c>
      <c r="O10" s="46"/>
      <c r="P10">
        <v>1337.04</v>
      </c>
      <c r="Q10" s="46"/>
      <c r="R10" s="46"/>
      <c r="S10">
        <v>1748</v>
      </c>
      <c r="T10" s="46"/>
      <c r="U10" s="46"/>
      <c r="V10" s="46"/>
      <c r="W10" s="46">
        <f>SUM(D10:V10)</f>
        <v>1024067.8600000002</v>
      </c>
      <c r="X10" s="46"/>
      <c r="Y10" s="46">
        <f>W10+C10</f>
        <v>4195832.24</v>
      </c>
    </row>
    <row r="11" spans="1:25" x14ac:dyDescent="0.3">
      <c r="A11">
        <v>2</v>
      </c>
      <c r="B11" t="s">
        <v>2</v>
      </c>
      <c r="C11" s="47">
        <f>'березень 2026'!Y11</f>
        <v>3453271.12</v>
      </c>
      <c r="D11" s="48">
        <v>660458.17000000004</v>
      </c>
      <c r="E11" s="48">
        <v>150848.45000000001</v>
      </c>
      <c r="F11" s="46"/>
      <c r="G11" s="46"/>
      <c r="H11" s="46">
        <v>107509.81</v>
      </c>
      <c r="I11" s="46"/>
      <c r="J11">
        <v>1585.28</v>
      </c>
      <c r="K11" s="46"/>
      <c r="L11" s="103">
        <v>109821.87</v>
      </c>
      <c r="M11" s="99">
        <v>6930.75</v>
      </c>
      <c r="N11">
        <v>63877.919999999998</v>
      </c>
      <c r="O11" s="46"/>
      <c r="P11">
        <v>891.36</v>
      </c>
      <c r="Q11" s="46"/>
      <c r="R11" s="46"/>
      <c r="S11">
        <v>828</v>
      </c>
      <c r="T11" s="46"/>
      <c r="U11" s="46"/>
      <c r="V11" s="46"/>
      <c r="W11" s="46">
        <f t="shared" ref="W11:W29" si="0">SUM(D11:V11)</f>
        <v>1102751.6100000003</v>
      </c>
      <c r="X11" s="46"/>
      <c r="Y11" s="46">
        <f t="shared" ref="Y11:Y29" si="1">W11+C11</f>
        <v>4556022.7300000004</v>
      </c>
    </row>
    <row r="12" spans="1:25" x14ac:dyDescent="0.3">
      <c r="A12">
        <v>3</v>
      </c>
      <c r="B12" t="s">
        <v>3</v>
      </c>
      <c r="C12" s="47">
        <f>'березень 2026'!Y12</f>
        <v>1473592</v>
      </c>
      <c r="D12" s="48">
        <v>350693.79</v>
      </c>
      <c r="E12" s="48">
        <v>82581.06</v>
      </c>
      <c r="F12" s="46"/>
      <c r="G12" s="46"/>
      <c r="H12" s="46">
        <v>46355.97</v>
      </c>
      <c r="I12" s="46"/>
      <c r="J12">
        <v>1585.28</v>
      </c>
      <c r="K12" s="46"/>
      <c r="L12" s="103"/>
      <c r="M12" s="99">
        <v>2811.5</v>
      </c>
      <c r="N12">
        <v>66913.72</v>
      </c>
      <c r="O12" s="100">
        <v>56297.3</v>
      </c>
      <c r="P12">
        <v>891.36</v>
      </c>
      <c r="Q12" s="46">
        <v>655.19000000000005</v>
      </c>
      <c r="R12" s="46"/>
      <c r="S12">
        <v>2378</v>
      </c>
      <c r="T12" s="46"/>
      <c r="U12" s="46"/>
      <c r="V12" s="46"/>
      <c r="W12" s="46">
        <f t="shared" si="0"/>
        <v>611163.16999999993</v>
      </c>
      <c r="X12" s="46"/>
      <c r="Y12" s="46">
        <f t="shared" si="1"/>
        <v>2084755.17</v>
      </c>
    </row>
    <row r="13" spans="1:25" x14ac:dyDescent="0.3">
      <c r="A13">
        <v>4</v>
      </c>
      <c r="B13" t="s">
        <v>4</v>
      </c>
      <c r="C13" s="47">
        <f>'березень 2026'!Y13</f>
        <v>0</v>
      </c>
      <c r="D13" s="48"/>
      <c r="E13" s="48"/>
      <c r="F13" s="46"/>
      <c r="G13" s="46"/>
      <c r="H13" s="46"/>
      <c r="I13" s="46"/>
      <c r="K13" s="46"/>
      <c r="L13" s="103"/>
      <c r="O13" s="47"/>
      <c r="Q13" s="46"/>
      <c r="R13" s="46"/>
      <c r="T13" s="46"/>
      <c r="U13" s="46"/>
      <c r="V13" s="46"/>
      <c r="W13" s="46">
        <f t="shared" si="0"/>
        <v>0</v>
      </c>
      <c r="X13" s="46"/>
      <c r="Y13" s="46">
        <f t="shared" si="1"/>
        <v>0</v>
      </c>
    </row>
    <row r="14" spans="1:25" x14ac:dyDescent="0.3">
      <c r="A14">
        <v>5</v>
      </c>
      <c r="B14" t="s">
        <v>5</v>
      </c>
      <c r="C14" s="47">
        <f>'березень 2026'!Y14</f>
        <v>4071620.83</v>
      </c>
      <c r="D14" s="48">
        <v>651370.92000000004</v>
      </c>
      <c r="E14" s="48">
        <v>143339.92000000001</v>
      </c>
      <c r="F14" s="46"/>
      <c r="G14" s="46"/>
      <c r="H14" s="46">
        <v>75978.149999999994</v>
      </c>
      <c r="I14" s="46"/>
      <c r="J14">
        <v>5479.39</v>
      </c>
      <c r="K14" s="46"/>
      <c r="L14" s="103">
        <v>185658.38</v>
      </c>
      <c r="M14" s="99">
        <v>6930.75</v>
      </c>
      <c r="N14">
        <v>77635.48</v>
      </c>
      <c r="O14" s="47"/>
      <c r="P14">
        <v>2964.07</v>
      </c>
      <c r="Q14" s="46"/>
      <c r="R14" s="46"/>
      <c r="S14">
        <v>3008</v>
      </c>
      <c r="T14" s="46"/>
      <c r="U14" s="46"/>
      <c r="V14" s="46"/>
      <c r="W14" s="46">
        <f t="shared" si="0"/>
        <v>1152365.0600000003</v>
      </c>
      <c r="X14" s="46"/>
      <c r="Y14" s="46">
        <f t="shared" si="1"/>
        <v>5223985.8900000006</v>
      </c>
    </row>
    <row r="15" spans="1:25" x14ac:dyDescent="0.3">
      <c r="A15">
        <v>6</v>
      </c>
      <c r="B15" t="s">
        <v>6</v>
      </c>
      <c r="C15" s="47">
        <f>'березень 2026'!Y15</f>
        <v>3504120.58</v>
      </c>
      <c r="D15" s="48">
        <v>445485.3</v>
      </c>
      <c r="E15" s="48">
        <v>98317.6</v>
      </c>
      <c r="F15">
        <v>1713.6</v>
      </c>
      <c r="G15" s="46"/>
      <c r="H15" s="46">
        <v>90541.31</v>
      </c>
      <c r="I15" s="46"/>
      <c r="J15">
        <v>1585.28</v>
      </c>
      <c r="K15" s="46"/>
      <c r="L15" s="103">
        <v>165820.23000000001</v>
      </c>
      <c r="M15" s="99">
        <v>9241</v>
      </c>
      <c r="N15">
        <v>49065.73</v>
      </c>
      <c r="O15" s="47"/>
      <c r="P15">
        <v>1114.2</v>
      </c>
      <c r="Q15" s="46"/>
      <c r="R15" s="46"/>
      <c r="S15">
        <v>1840</v>
      </c>
      <c r="T15" s="46"/>
      <c r="U15" s="46"/>
      <c r="V15" s="46"/>
      <c r="W15" s="46">
        <f t="shared" si="0"/>
        <v>864724.25</v>
      </c>
      <c r="X15" s="46"/>
      <c r="Y15" s="46">
        <f t="shared" si="1"/>
        <v>4368844.83</v>
      </c>
    </row>
    <row r="16" spans="1:25" x14ac:dyDescent="0.3">
      <c r="A16">
        <v>7</v>
      </c>
      <c r="B16" t="s">
        <v>7</v>
      </c>
      <c r="C16" s="47">
        <f>'березень 2026'!Y16</f>
        <v>4787348.82</v>
      </c>
      <c r="D16" s="48">
        <v>786021.08</v>
      </c>
      <c r="E16" s="48">
        <v>173558</v>
      </c>
      <c r="F16">
        <v>4284</v>
      </c>
      <c r="G16" s="46"/>
      <c r="H16" s="46">
        <v>134588.18</v>
      </c>
      <c r="I16" s="46"/>
      <c r="J16">
        <v>1585.28</v>
      </c>
      <c r="K16" s="46"/>
      <c r="L16" s="103">
        <v>205669.46</v>
      </c>
      <c r="M16" s="99">
        <v>9241</v>
      </c>
      <c r="N16">
        <v>114306.59</v>
      </c>
      <c r="O16" s="47"/>
      <c r="P16">
        <v>1363.19</v>
      </c>
      <c r="Q16" s="46"/>
      <c r="R16" s="46"/>
      <c r="S16">
        <v>1458</v>
      </c>
      <c r="T16" s="46"/>
      <c r="U16" s="46"/>
      <c r="V16" s="46"/>
      <c r="W16" s="46">
        <f t="shared" si="0"/>
        <v>1432074.78</v>
      </c>
      <c r="X16" s="46"/>
      <c r="Y16" s="46">
        <f t="shared" si="1"/>
        <v>6219423.6000000006</v>
      </c>
    </row>
    <row r="17" spans="1:25" x14ac:dyDescent="0.3">
      <c r="A17">
        <v>8</v>
      </c>
      <c r="B17" t="s">
        <v>8</v>
      </c>
      <c r="C17" s="47">
        <f>'березень 2026'!Y17</f>
        <v>2194753.14</v>
      </c>
      <c r="D17" s="48">
        <v>505302.17</v>
      </c>
      <c r="E17" s="48">
        <v>113681.64</v>
      </c>
      <c r="G17" s="46"/>
      <c r="H17" s="46">
        <v>48233.23</v>
      </c>
      <c r="I17" s="46"/>
      <c r="J17">
        <v>16025.28</v>
      </c>
      <c r="K17" s="46"/>
      <c r="L17" s="103"/>
      <c r="M17" s="99">
        <v>2249.1999999999998</v>
      </c>
      <c r="N17">
        <v>60008.160000000003</v>
      </c>
      <c r="O17" s="100">
        <v>80443.33</v>
      </c>
      <c r="P17">
        <v>445.68</v>
      </c>
      <c r="Q17" s="46">
        <v>655.19000000000005</v>
      </c>
      <c r="R17" s="46"/>
      <c r="S17">
        <v>2378</v>
      </c>
      <c r="T17" s="46"/>
      <c r="U17" s="46"/>
      <c r="V17" s="46"/>
      <c r="W17" s="46">
        <f t="shared" si="0"/>
        <v>829421.87999999989</v>
      </c>
      <c r="X17" s="46"/>
      <c r="Y17" s="46">
        <f t="shared" si="1"/>
        <v>3024175.02</v>
      </c>
    </row>
    <row r="18" spans="1:25" x14ac:dyDescent="0.3">
      <c r="A18">
        <v>9</v>
      </c>
      <c r="B18" t="s">
        <v>9</v>
      </c>
      <c r="C18" s="47">
        <f>'березень 2026'!Y18</f>
        <v>2509400.21</v>
      </c>
      <c r="D18" s="48">
        <v>471454.54</v>
      </c>
      <c r="E18" s="48">
        <v>99348.4</v>
      </c>
      <c r="G18" s="46"/>
      <c r="H18" s="46">
        <v>78692.53</v>
      </c>
      <c r="I18" s="46"/>
      <c r="J18">
        <v>200820.74</v>
      </c>
      <c r="K18" s="46"/>
      <c r="L18" s="103">
        <v>219961.33</v>
      </c>
      <c r="M18" s="99">
        <v>5544.6</v>
      </c>
      <c r="N18">
        <v>49494.09</v>
      </c>
      <c r="O18" s="47"/>
      <c r="P18">
        <v>891.36</v>
      </c>
      <c r="Q18" s="46"/>
      <c r="R18" s="46"/>
      <c r="S18">
        <v>4396</v>
      </c>
      <c r="T18" s="46"/>
      <c r="U18" s="46"/>
      <c r="V18" s="46"/>
      <c r="W18" s="46">
        <f t="shared" si="0"/>
        <v>1130603.5900000003</v>
      </c>
      <c r="X18" s="46"/>
      <c r="Y18" s="46">
        <f t="shared" si="1"/>
        <v>3640003.8000000003</v>
      </c>
    </row>
    <row r="19" spans="1:25" x14ac:dyDescent="0.3">
      <c r="A19">
        <v>10</v>
      </c>
      <c r="B19" t="s">
        <v>10</v>
      </c>
      <c r="C19" s="47">
        <f>'березень 2026'!Y19</f>
        <v>2835738.2600000002</v>
      </c>
      <c r="D19" s="48">
        <v>513767.48</v>
      </c>
      <c r="E19" s="48">
        <v>115946.26</v>
      </c>
      <c r="F19">
        <v>2641.2</v>
      </c>
      <c r="G19" s="46"/>
      <c r="H19" s="46">
        <v>46511.18</v>
      </c>
      <c r="I19" s="46"/>
      <c r="J19">
        <v>1585.28</v>
      </c>
      <c r="K19" s="46"/>
      <c r="L19" s="103">
        <v>137866.48000000001</v>
      </c>
      <c r="M19" s="99">
        <v>6468.7</v>
      </c>
      <c r="N19">
        <v>90278.35</v>
      </c>
      <c r="O19" s="47"/>
      <c r="P19">
        <v>445.68</v>
      </c>
      <c r="Q19" s="46"/>
      <c r="R19" s="46"/>
      <c r="S19">
        <v>2378</v>
      </c>
      <c r="T19" s="46"/>
      <c r="U19" s="46"/>
      <c r="V19" s="46"/>
      <c r="W19" s="46">
        <f t="shared" si="0"/>
        <v>917888.61</v>
      </c>
      <c r="X19" s="46"/>
      <c r="Y19" s="46">
        <f t="shared" si="1"/>
        <v>3753626.87</v>
      </c>
    </row>
    <row r="20" spans="1:25" x14ac:dyDescent="0.3">
      <c r="A20">
        <v>11</v>
      </c>
      <c r="B20" t="s">
        <v>11</v>
      </c>
      <c r="C20" s="47">
        <f>'березень 2026'!Y20</f>
        <v>2352139.89</v>
      </c>
      <c r="D20" s="48">
        <v>296687.46000000002</v>
      </c>
      <c r="E20" s="48">
        <v>66146.42</v>
      </c>
      <c r="G20" s="46"/>
      <c r="H20" s="46">
        <v>43645.26</v>
      </c>
      <c r="I20" s="46"/>
      <c r="J20">
        <v>70190.789999999994</v>
      </c>
      <c r="K20" s="46"/>
      <c r="L20" s="103">
        <v>120066.49</v>
      </c>
      <c r="M20" s="99">
        <v>4620.5</v>
      </c>
      <c r="N20">
        <v>46080.25</v>
      </c>
      <c r="O20" s="47"/>
      <c r="P20">
        <v>891.36</v>
      </c>
      <c r="Q20" s="46"/>
      <c r="R20" s="46"/>
      <c r="S20">
        <v>630</v>
      </c>
      <c r="T20" s="46"/>
      <c r="U20" s="46"/>
      <c r="V20" s="46"/>
      <c r="W20" s="46">
        <f t="shared" si="0"/>
        <v>648958.53</v>
      </c>
      <c r="X20" s="46"/>
      <c r="Y20" s="46">
        <f t="shared" si="1"/>
        <v>3001098.42</v>
      </c>
    </row>
    <row r="21" spans="1:25" x14ac:dyDescent="0.3">
      <c r="A21">
        <v>12</v>
      </c>
      <c r="B21" t="s">
        <v>12</v>
      </c>
      <c r="C21" s="47">
        <f>'березень 2026'!Y21</f>
        <v>2249854.71</v>
      </c>
      <c r="D21" s="48">
        <v>533849.1</v>
      </c>
      <c r="E21" s="48">
        <v>118582.39999999999</v>
      </c>
      <c r="G21" s="46"/>
      <c r="H21" s="46">
        <v>86871.33</v>
      </c>
      <c r="I21" s="46"/>
      <c r="J21">
        <v>33505.279999999999</v>
      </c>
      <c r="K21" s="46"/>
      <c r="L21" s="103"/>
      <c r="M21" s="99">
        <v>4498.3999999999996</v>
      </c>
      <c r="N21">
        <v>61539.85</v>
      </c>
      <c r="O21" s="100">
        <v>109850.84</v>
      </c>
      <c r="P21">
        <v>445.68</v>
      </c>
      <c r="Q21" s="46">
        <v>655.17999999999995</v>
      </c>
      <c r="R21" s="46"/>
      <c r="S21">
        <v>1098</v>
      </c>
      <c r="T21" s="46"/>
      <c r="U21" s="46"/>
      <c r="V21" s="46"/>
      <c r="W21" s="46">
        <f t="shared" si="0"/>
        <v>950896.06</v>
      </c>
      <c r="X21" s="46"/>
      <c r="Y21" s="46">
        <f t="shared" si="1"/>
        <v>3200750.77</v>
      </c>
    </row>
    <row r="22" spans="1:25" x14ac:dyDescent="0.3">
      <c r="A22">
        <v>13</v>
      </c>
      <c r="B22" t="s">
        <v>13</v>
      </c>
      <c r="C22" s="47">
        <f>'березень 2026'!Y22</f>
        <v>1849525.73</v>
      </c>
      <c r="D22" s="48">
        <v>440421.41</v>
      </c>
      <c r="E22" s="48">
        <v>98397.64</v>
      </c>
      <c r="G22" s="46"/>
      <c r="H22" s="46">
        <v>61744.54</v>
      </c>
      <c r="I22" s="46"/>
      <c r="J22">
        <v>10487.8</v>
      </c>
      <c r="K22" s="46"/>
      <c r="L22" s="103"/>
      <c r="M22" s="99">
        <v>3373.8</v>
      </c>
      <c r="N22">
        <v>46339.86</v>
      </c>
      <c r="O22" s="100">
        <v>70790.240000000005</v>
      </c>
      <c r="P22">
        <v>2525.52</v>
      </c>
      <c r="Q22" s="46">
        <v>655.17999999999995</v>
      </c>
      <c r="R22" s="46"/>
      <c r="S22">
        <v>2378</v>
      </c>
      <c r="T22" s="46"/>
      <c r="U22" s="46"/>
      <c r="V22" s="46"/>
      <c r="W22" s="46">
        <f t="shared" si="0"/>
        <v>737113.99000000011</v>
      </c>
      <c r="X22" s="46"/>
      <c r="Y22" s="46">
        <f t="shared" si="1"/>
        <v>2586639.7200000002</v>
      </c>
    </row>
    <row r="23" spans="1:25" x14ac:dyDescent="0.3">
      <c r="A23">
        <v>14</v>
      </c>
      <c r="B23" t="s">
        <v>14</v>
      </c>
      <c r="C23" s="47">
        <f>'березень 2026'!Y23</f>
        <v>1854005.3900000001</v>
      </c>
      <c r="D23" s="48">
        <v>441133.03</v>
      </c>
      <c r="E23" s="48">
        <v>94967.21</v>
      </c>
      <c r="F23">
        <v>6925.2</v>
      </c>
      <c r="G23" s="46"/>
      <c r="H23" s="46">
        <v>65232.12</v>
      </c>
      <c r="I23" s="46"/>
      <c r="J23">
        <v>1585.28</v>
      </c>
      <c r="K23" s="46"/>
      <c r="L23" s="103"/>
      <c r="M23" s="99">
        <v>5082.55</v>
      </c>
      <c r="N23">
        <v>64901.760000000002</v>
      </c>
      <c r="O23" s="100">
        <v>106594.23</v>
      </c>
      <c r="P23">
        <v>668.52</v>
      </c>
      <c r="Q23" s="46">
        <v>655.17999999999995</v>
      </c>
      <c r="R23" s="46"/>
      <c r="S23">
        <v>2648</v>
      </c>
      <c r="T23" s="46"/>
      <c r="U23" s="46"/>
      <c r="V23" s="46"/>
      <c r="W23" s="46">
        <f t="shared" si="0"/>
        <v>790393.08000000007</v>
      </c>
      <c r="X23" s="46"/>
      <c r="Y23" s="46">
        <f t="shared" si="1"/>
        <v>2644398.4700000002</v>
      </c>
    </row>
    <row r="24" spans="1:25" x14ac:dyDescent="0.3">
      <c r="A24">
        <v>15</v>
      </c>
      <c r="B24" t="s">
        <v>15</v>
      </c>
      <c r="C24" s="47">
        <f>'березень 2026'!Y24</f>
        <v>4583277.3699999992</v>
      </c>
      <c r="D24" s="48">
        <v>888180.67</v>
      </c>
      <c r="E24" s="48">
        <v>195399.75</v>
      </c>
      <c r="F24">
        <v>4284</v>
      </c>
      <c r="G24" s="46"/>
      <c r="H24" s="46">
        <v>161284.57</v>
      </c>
      <c r="I24" s="46"/>
      <c r="J24">
        <v>1585.28</v>
      </c>
      <c r="K24" s="46"/>
      <c r="L24" s="103">
        <v>95110.24</v>
      </c>
      <c r="M24" s="99">
        <v>7854.85</v>
      </c>
      <c r="N24">
        <v>79699.360000000001</v>
      </c>
      <c r="O24" s="47"/>
      <c r="P24">
        <v>1782.72</v>
      </c>
      <c r="Q24" s="46"/>
      <c r="R24" s="46"/>
      <c r="S24">
        <v>3476</v>
      </c>
      <c r="T24" s="46"/>
      <c r="U24" s="46"/>
      <c r="V24" s="46"/>
      <c r="W24" s="46">
        <f t="shared" si="0"/>
        <v>1438657.4400000002</v>
      </c>
      <c r="X24" s="46"/>
      <c r="Y24" s="46">
        <f t="shared" si="1"/>
        <v>6021934.8099999996</v>
      </c>
    </row>
    <row r="25" spans="1:25" x14ac:dyDescent="0.3">
      <c r="A25">
        <v>16</v>
      </c>
      <c r="B25" t="s">
        <v>16</v>
      </c>
      <c r="C25" s="47">
        <f>'березень 2026'!Y25</f>
        <v>1685300.55</v>
      </c>
      <c r="D25" s="48">
        <v>317996.40999999997</v>
      </c>
      <c r="E25" s="48">
        <v>68728.11</v>
      </c>
      <c r="G25" s="46"/>
      <c r="H25" s="46">
        <v>21883.86</v>
      </c>
      <c r="I25" s="46"/>
      <c r="J25">
        <v>1585.28</v>
      </c>
      <c r="K25" s="47"/>
      <c r="L25" s="103">
        <v>68099.44</v>
      </c>
      <c r="M25" s="99">
        <v>2310.25</v>
      </c>
      <c r="N25">
        <v>31542.26</v>
      </c>
      <c r="O25" s="47"/>
      <c r="P25">
        <v>4382.5200000000004</v>
      </c>
      <c r="Q25" s="46"/>
      <c r="R25" s="46"/>
      <c r="S25">
        <v>2378</v>
      </c>
      <c r="T25" s="46"/>
      <c r="U25" s="46"/>
      <c r="V25" s="46"/>
      <c r="W25" s="46">
        <f t="shared" si="0"/>
        <v>518906.13</v>
      </c>
      <c r="X25" s="46"/>
      <c r="Y25" s="46">
        <f t="shared" si="1"/>
        <v>2204206.6800000002</v>
      </c>
    </row>
    <row r="26" spans="1:25" x14ac:dyDescent="0.3">
      <c r="A26">
        <v>17</v>
      </c>
      <c r="B26" t="s">
        <v>17</v>
      </c>
      <c r="C26" s="47">
        <f>'березень 2026'!Y26</f>
        <v>704892.32</v>
      </c>
      <c r="D26" s="48">
        <v>154402.89000000001</v>
      </c>
      <c r="E26" s="48">
        <v>31975.919999999998</v>
      </c>
      <c r="G26" s="46"/>
      <c r="H26" s="46">
        <v>8199.84</v>
      </c>
      <c r="I26" s="46"/>
      <c r="J26">
        <v>550</v>
      </c>
      <c r="K26" s="46"/>
      <c r="L26" s="48"/>
      <c r="N26">
        <v>31698.01</v>
      </c>
      <c r="O26" s="47"/>
      <c r="P26">
        <v>222.84</v>
      </c>
      <c r="Q26" s="46">
        <f>39.36+1102.69+2804.3</f>
        <v>3946.3500000000004</v>
      </c>
      <c r="R26" s="46"/>
      <c r="S26">
        <v>828</v>
      </c>
      <c r="T26" s="46"/>
      <c r="U26" s="46"/>
      <c r="V26" s="46"/>
      <c r="W26" s="46">
        <f t="shared" si="0"/>
        <v>231823.85</v>
      </c>
      <c r="X26" s="46"/>
      <c r="Y26" s="46">
        <f t="shared" si="1"/>
        <v>936716.16999999993</v>
      </c>
    </row>
    <row r="27" spans="1:25" x14ac:dyDescent="0.3">
      <c r="A27">
        <v>18</v>
      </c>
      <c r="B27" t="s">
        <v>18</v>
      </c>
      <c r="C27" s="47">
        <f>'березень 2026'!Y27</f>
        <v>896761.89000000013</v>
      </c>
      <c r="D27" s="48">
        <v>224112.37</v>
      </c>
      <c r="E27" s="48">
        <v>51275.38</v>
      </c>
      <c r="F27">
        <v>3961.8</v>
      </c>
      <c r="G27" s="46"/>
      <c r="H27" s="46">
        <v>22507.99</v>
      </c>
      <c r="I27" s="46"/>
      <c r="J27">
        <v>785.29</v>
      </c>
      <c r="K27" s="46"/>
      <c r="L27" s="48"/>
      <c r="M27" s="99">
        <v>67.64</v>
      </c>
      <c r="N27">
        <v>25714.080000000002</v>
      </c>
      <c r="O27" s="100">
        <v>73896.19</v>
      </c>
      <c r="P27" s="46"/>
      <c r="Q27" s="46">
        <v>655.17999999999995</v>
      </c>
      <c r="R27" s="46"/>
      <c r="S27">
        <v>630</v>
      </c>
      <c r="T27" s="46"/>
      <c r="U27" s="46"/>
      <c r="V27" s="46"/>
      <c r="W27" s="46">
        <f t="shared" si="0"/>
        <v>403605.92</v>
      </c>
      <c r="X27" s="46"/>
      <c r="Y27" s="46">
        <f t="shared" si="1"/>
        <v>1300367.81</v>
      </c>
    </row>
    <row r="28" spans="1:25" x14ac:dyDescent="0.3">
      <c r="A28">
        <v>19</v>
      </c>
      <c r="B28" t="s">
        <v>19</v>
      </c>
      <c r="C28" s="47">
        <f>'березень 2026'!Y28</f>
        <v>861254.87000000011</v>
      </c>
      <c r="D28" s="48">
        <v>201176.3</v>
      </c>
      <c r="E28" s="48">
        <v>39152.93</v>
      </c>
      <c r="F28" s="46"/>
      <c r="G28" s="46"/>
      <c r="H28" s="46">
        <v>14340.88</v>
      </c>
      <c r="I28" s="46"/>
      <c r="J28">
        <v>1103.22</v>
      </c>
      <c r="K28" s="46"/>
      <c r="L28" s="48"/>
      <c r="M28" s="99">
        <v>3990.76</v>
      </c>
      <c r="N28">
        <v>19950.8</v>
      </c>
      <c r="O28" s="46"/>
      <c r="P28" s="46"/>
      <c r="Q28" s="46">
        <v>9.8000000000000007</v>
      </c>
      <c r="R28" s="46"/>
      <c r="S28" s="46"/>
      <c r="T28" s="46"/>
      <c r="U28" s="46"/>
      <c r="V28" s="46"/>
      <c r="W28" s="46">
        <f t="shared" si="0"/>
        <v>279724.69</v>
      </c>
      <c r="X28" s="46"/>
      <c r="Y28" s="46">
        <f t="shared" si="1"/>
        <v>1140979.56</v>
      </c>
    </row>
    <row r="29" spans="1:25" x14ac:dyDescent="0.3">
      <c r="A29">
        <v>20</v>
      </c>
      <c r="B29" t="s">
        <v>20</v>
      </c>
      <c r="C29" s="47">
        <f>'березень 2026'!Y29</f>
        <v>0</v>
      </c>
      <c r="D29" s="48"/>
      <c r="E29" s="48"/>
      <c r="F29" s="46"/>
      <c r="G29" s="46"/>
      <c r="H29" s="46"/>
      <c r="I29" s="46"/>
      <c r="J29" s="47"/>
      <c r="K29" s="46"/>
      <c r="L29" s="48"/>
      <c r="M29" s="70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>
        <f t="shared" si="1"/>
        <v>0</v>
      </c>
    </row>
    <row r="30" spans="1:25" s="21" customFormat="1" ht="14.4" x14ac:dyDescent="0.3">
      <c r="A30" s="2"/>
      <c r="B30" s="3" t="s">
        <v>21</v>
      </c>
      <c r="C30" s="49">
        <f>SUM(C10:C29)</f>
        <v>45038622.059999995</v>
      </c>
      <c r="D30" s="49">
        <f t="shared" ref="D30:V30" si="2">SUM(D10:D29)</f>
        <v>8494939.1400000006</v>
      </c>
      <c r="E30" s="49">
        <f t="shared" si="2"/>
        <v>1878223.3899999994</v>
      </c>
      <c r="F30" s="49">
        <f t="shared" si="2"/>
        <v>23809.8</v>
      </c>
      <c r="G30" s="49">
        <f t="shared" si="2"/>
        <v>0</v>
      </c>
      <c r="H30" s="49">
        <f t="shared" si="2"/>
        <v>1195706.28</v>
      </c>
      <c r="I30" s="49">
        <f t="shared" si="2"/>
        <v>0</v>
      </c>
      <c r="J30" s="49">
        <f t="shared" si="2"/>
        <v>353215.31000000006</v>
      </c>
      <c r="K30" s="49">
        <f t="shared" si="2"/>
        <v>0</v>
      </c>
      <c r="L30" s="49">
        <f t="shared" si="2"/>
        <v>1430116.8199999998</v>
      </c>
      <c r="M30" s="105">
        <f t="shared" si="2"/>
        <v>92767.5</v>
      </c>
      <c r="N30" s="49">
        <f t="shared" si="2"/>
        <v>1034861.7799999999</v>
      </c>
      <c r="O30" s="49">
        <f t="shared" si="2"/>
        <v>497872.13</v>
      </c>
      <c r="P30" s="49">
        <f t="shared" si="2"/>
        <v>21263.100000000002</v>
      </c>
      <c r="Q30" s="49">
        <f t="shared" si="2"/>
        <v>7887.2500000000009</v>
      </c>
      <c r="R30" s="49">
        <f t="shared" si="2"/>
        <v>0</v>
      </c>
      <c r="S30" s="49">
        <f t="shared" si="2"/>
        <v>34478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15065140.5</v>
      </c>
      <c r="X30" s="49"/>
      <c r="Y30" s="49">
        <f t="shared" ref="Y30" si="3">SUM(Y10:Y29)</f>
        <v>60103762.56000001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70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>
        <f>'березень 2026'!Y32</f>
        <v>5311079.5</v>
      </c>
      <c r="D32" s="46">
        <v>1185885.31</v>
      </c>
      <c r="E32" s="46">
        <v>262547.45</v>
      </c>
      <c r="F32">
        <v>74041.8</v>
      </c>
      <c r="G32" s="46"/>
      <c r="H32" s="46">
        <v>183267.42</v>
      </c>
      <c r="I32" s="46">
        <v>20670.400000000001</v>
      </c>
      <c r="J32">
        <v>9478.01</v>
      </c>
      <c r="K32" s="46"/>
      <c r="L32" s="46"/>
      <c r="M32" s="99">
        <v>5510.54</v>
      </c>
      <c r="N32">
        <v>91784.07</v>
      </c>
      <c r="O32" s="100">
        <v>128566.55</v>
      </c>
      <c r="P32">
        <v>1337.04</v>
      </c>
      <c r="Q32" s="46">
        <v>1061.8900000000001</v>
      </c>
      <c r="R32" s="46"/>
      <c r="S32">
        <v>1656</v>
      </c>
      <c r="T32" s="46"/>
      <c r="U32" s="46"/>
      <c r="V32" s="46"/>
      <c r="W32" s="46">
        <f>SUM(D32:V32)</f>
        <v>1965806.48</v>
      </c>
      <c r="X32" s="46"/>
      <c r="Y32" s="46">
        <f>W32+C32</f>
        <v>7276885.9800000004</v>
      </c>
    </row>
    <row r="33" spans="1:25" x14ac:dyDescent="0.3">
      <c r="A33">
        <v>2</v>
      </c>
      <c r="B33" t="s">
        <v>24</v>
      </c>
      <c r="C33" s="47">
        <f>'березень 2026'!Y33</f>
        <v>4125541.59</v>
      </c>
      <c r="D33" s="46">
        <v>992228.87</v>
      </c>
      <c r="E33" s="46">
        <v>209110.34</v>
      </c>
      <c r="F33">
        <v>14320</v>
      </c>
      <c r="G33" s="46"/>
      <c r="H33" s="46"/>
      <c r="I33" s="46"/>
      <c r="J33">
        <v>5185.99</v>
      </c>
      <c r="K33" s="46"/>
      <c r="L33" s="46"/>
      <c r="M33" s="99">
        <v>449.84</v>
      </c>
      <c r="N33">
        <v>29205.79</v>
      </c>
      <c r="O33" s="100">
        <v>80602.61</v>
      </c>
      <c r="P33">
        <v>1960.99</v>
      </c>
      <c r="Q33" s="46">
        <v>1061.8800000000001</v>
      </c>
      <c r="R33" s="46"/>
      <c r="S33">
        <v>4126</v>
      </c>
      <c r="T33" s="46"/>
      <c r="U33" s="46"/>
      <c r="V33" s="46"/>
      <c r="W33" s="46">
        <f t="shared" ref="W33:W49" si="4">SUM(D33:V33)</f>
        <v>1338252.31</v>
      </c>
      <c r="X33" s="46"/>
      <c r="Y33" s="46">
        <f t="shared" ref="Y33:Y49" si="5">W33+C33</f>
        <v>5463793.9000000004</v>
      </c>
    </row>
    <row r="34" spans="1:25" x14ac:dyDescent="0.3">
      <c r="A34">
        <v>3</v>
      </c>
      <c r="B34" s="10" t="s">
        <v>96</v>
      </c>
      <c r="C34" s="47">
        <f>'березень 2026'!Y34</f>
        <v>2906387.5</v>
      </c>
      <c r="D34" s="46">
        <v>681852.14</v>
      </c>
      <c r="E34" s="46">
        <v>164462.47</v>
      </c>
      <c r="F34">
        <v>8568</v>
      </c>
      <c r="G34" s="46"/>
      <c r="H34" s="46">
        <v>88255.05</v>
      </c>
      <c r="I34" s="46">
        <v>7494.8</v>
      </c>
      <c r="J34">
        <v>10940</v>
      </c>
      <c r="K34" s="46">
        <v>600</v>
      </c>
      <c r="L34" s="46"/>
      <c r="M34" s="99">
        <v>2980.19</v>
      </c>
      <c r="N34">
        <v>67108.429999999993</v>
      </c>
      <c r="O34" s="100">
        <v>121600.82</v>
      </c>
      <c r="P34">
        <v>668.52</v>
      </c>
      <c r="Q34" s="46">
        <v>1061.8800000000001</v>
      </c>
      <c r="R34" s="46"/>
      <c r="S34">
        <v>3206</v>
      </c>
      <c r="T34" s="46"/>
      <c r="U34" s="46"/>
      <c r="V34" s="46"/>
      <c r="W34" s="46">
        <f t="shared" si="4"/>
        <v>1158798.3</v>
      </c>
      <c r="X34" s="46"/>
      <c r="Y34" s="46">
        <f t="shared" si="5"/>
        <v>4065185.8</v>
      </c>
    </row>
    <row r="35" spans="1:25" x14ac:dyDescent="0.3">
      <c r="A35">
        <v>4</v>
      </c>
      <c r="B35" t="s">
        <v>25</v>
      </c>
      <c r="C35" s="47">
        <f>'березень 2026'!Y35</f>
        <v>6920290.4000000004</v>
      </c>
      <c r="D35" s="46">
        <v>1405111.14</v>
      </c>
      <c r="E35" s="46">
        <v>313661.01</v>
      </c>
      <c r="F35">
        <v>5728</v>
      </c>
      <c r="G35" s="46"/>
      <c r="H35" s="46">
        <v>284764.61</v>
      </c>
      <c r="I35" s="46">
        <v>28283.599999999999</v>
      </c>
      <c r="J35">
        <v>6005.99</v>
      </c>
      <c r="K35" s="46"/>
      <c r="L35" s="103">
        <v>163522.71</v>
      </c>
      <c r="M35" s="99">
        <v>7854.85</v>
      </c>
      <c r="N35">
        <v>65550.78</v>
      </c>
      <c r="O35" s="47"/>
      <c r="P35">
        <v>1782.72</v>
      </c>
      <c r="Q35" s="46"/>
      <c r="R35" s="46"/>
      <c r="S35">
        <v>1748</v>
      </c>
      <c r="T35" s="46"/>
      <c r="U35" s="46"/>
      <c r="V35" s="46"/>
      <c r="W35" s="46">
        <f t="shared" si="4"/>
        <v>2284013.41</v>
      </c>
      <c r="X35" s="46"/>
      <c r="Y35" s="46">
        <f t="shared" si="5"/>
        <v>9204303.8100000005</v>
      </c>
    </row>
    <row r="36" spans="1:25" x14ac:dyDescent="0.3">
      <c r="A36">
        <v>5</v>
      </c>
      <c r="B36" t="s">
        <v>26</v>
      </c>
      <c r="C36" s="47">
        <f>'березень 2026'!Y36</f>
        <v>9700256.7000000011</v>
      </c>
      <c r="D36" s="46">
        <v>2014973.54</v>
      </c>
      <c r="E36" s="46">
        <v>446845.11</v>
      </c>
      <c r="F36">
        <v>16440</v>
      </c>
      <c r="G36" s="46"/>
      <c r="H36" s="46"/>
      <c r="I36" s="46"/>
      <c r="J36">
        <v>4920</v>
      </c>
      <c r="K36" s="47"/>
      <c r="L36" s="103">
        <v>277499.87</v>
      </c>
      <c r="M36" s="99">
        <v>23102.5</v>
      </c>
      <c r="N36">
        <v>47014.84</v>
      </c>
      <c r="O36" s="47"/>
      <c r="P36">
        <v>2896.92</v>
      </c>
      <c r="Q36" s="46"/>
      <c r="R36" s="46"/>
      <c r="S36">
        <v>2180</v>
      </c>
      <c r="T36" s="46"/>
      <c r="U36" s="46"/>
      <c r="V36" s="46"/>
      <c r="W36" s="46">
        <f t="shared" si="4"/>
        <v>2835872.78</v>
      </c>
      <c r="X36" s="46"/>
      <c r="Y36" s="46">
        <f t="shared" si="5"/>
        <v>12536129.48</v>
      </c>
    </row>
    <row r="37" spans="1:25" x14ac:dyDescent="0.3">
      <c r="A37">
        <v>6</v>
      </c>
      <c r="B37" s="9" t="s">
        <v>93</v>
      </c>
      <c r="C37" s="47">
        <f>'березень 2026'!Y37</f>
        <v>2594261.46</v>
      </c>
      <c r="D37" s="46">
        <v>575097.64</v>
      </c>
      <c r="E37" s="46">
        <v>129328.84</v>
      </c>
      <c r="F37">
        <v>11726.46</v>
      </c>
      <c r="G37" s="46"/>
      <c r="H37" s="46">
        <v>39101.660000000003</v>
      </c>
      <c r="I37" s="46">
        <v>3280.34</v>
      </c>
      <c r="J37">
        <v>19126.669999999998</v>
      </c>
      <c r="K37" s="46"/>
      <c r="L37" s="103"/>
      <c r="M37" s="99">
        <v>449.84</v>
      </c>
      <c r="N37">
        <v>31801.86</v>
      </c>
      <c r="O37" s="100">
        <v>84505.78</v>
      </c>
      <c r="P37">
        <v>222.84</v>
      </c>
      <c r="Q37" s="46">
        <v>1061.8800000000001</v>
      </c>
      <c r="R37" s="46"/>
      <c r="S37">
        <v>2378</v>
      </c>
      <c r="T37" s="46"/>
      <c r="U37" s="46"/>
      <c r="V37" s="46"/>
      <c r="W37" s="46">
        <f t="shared" si="4"/>
        <v>898081.80999999994</v>
      </c>
      <c r="X37" s="46"/>
      <c r="Y37" s="46">
        <f t="shared" si="5"/>
        <v>3492343.27</v>
      </c>
    </row>
    <row r="38" spans="1:25" x14ac:dyDescent="0.3">
      <c r="A38">
        <v>7</v>
      </c>
      <c r="B38" s="10" t="s">
        <v>97</v>
      </c>
      <c r="C38" s="47">
        <f>'березень 2026'!Y38</f>
        <v>2300855.7600000002</v>
      </c>
      <c r="D38" s="46">
        <v>524692.62</v>
      </c>
      <c r="E38" s="46">
        <v>115665</v>
      </c>
      <c r="F38">
        <v>1432</v>
      </c>
      <c r="G38" s="46"/>
      <c r="H38" s="46">
        <v>88255.039999999994</v>
      </c>
      <c r="I38" s="46">
        <v>7494.8</v>
      </c>
      <c r="J38">
        <v>4605.99</v>
      </c>
      <c r="K38" s="46"/>
      <c r="L38" s="103"/>
      <c r="M38" s="99">
        <v>730.99</v>
      </c>
      <c r="N38">
        <v>19223.900000000001</v>
      </c>
      <c r="O38" s="100">
        <v>68819.91</v>
      </c>
      <c r="P38">
        <v>222.84</v>
      </c>
      <c r="Q38" s="46">
        <v>1061.8800000000001</v>
      </c>
      <c r="R38" s="46"/>
      <c r="S38">
        <v>3928</v>
      </c>
      <c r="T38" s="46"/>
      <c r="U38" s="46"/>
      <c r="V38" s="46"/>
      <c r="W38" s="46">
        <f t="shared" si="4"/>
        <v>836132.97000000009</v>
      </c>
      <c r="X38" s="46"/>
      <c r="Y38" s="46">
        <f t="shared" si="5"/>
        <v>3136988.7300000004</v>
      </c>
    </row>
    <row r="39" spans="1:25" x14ac:dyDescent="0.3">
      <c r="A39">
        <v>8</v>
      </c>
      <c r="B39" t="s">
        <v>27</v>
      </c>
      <c r="C39" s="47">
        <f>'березень 2026'!Y39</f>
        <v>2180188.06</v>
      </c>
      <c r="D39" s="46">
        <v>527534.32999999996</v>
      </c>
      <c r="E39" s="46">
        <v>112050.04</v>
      </c>
      <c r="G39" s="46"/>
      <c r="H39" s="46"/>
      <c r="I39" s="46"/>
      <c r="J39">
        <v>2570</v>
      </c>
      <c r="K39" s="46"/>
      <c r="L39" s="103"/>
      <c r="M39" s="99">
        <v>112.46</v>
      </c>
      <c r="N39">
        <v>16627.830000000002</v>
      </c>
      <c r="O39" s="100">
        <v>42153.29</v>
      </c>
      <c r="Q39" s="46">
        <v>1061.8800000000001</v>
      </c>
      <c r="R39" s="46"/>
      <c r="S39">
        <v>1748</v>
      </c>
      <c r="T39" s="46"/>
      <c r="U39" s="46"/>
      <c r="V39" s="46"/>
      <c r="W39" s="46">
        <f t="shared" si="4"/>
        <v>703857.83</v>
      </c>
      <c r="X39" s="46"/>
      <c r="Y39" s="46">
        <f t="shared" si="5"/>
        <v>2884045.89</v>
      </c>
    </row>
    <row r="40" spans="1:25" x14ac:dyDescent="0.3">
      <c r="A40">
        <v>9</v>
      </c>
      <c r="B40" t="s">
        <v>28</v>
      </c>
      <c r="C40" s="47">
        <f>'березень 2026'!Y40</f>
        <v>4374247.74</v>
      </c>
      <c r="D40" s="46">
        <v>1019434.11</v>
      </c>
      <c r="E40" s="46">
        <v>212024.6</v>
      </c>
      <c r="F40">
        <v>4284</v>
      </c>
      <c r="G40" s="46"/>
      <c r="H40" s="46">
        <v>161527.23000000001</v>
      </c>
      <c r="I40" s="46">
        <v>19374.05</v>
      </c>
      <c r="J40">
        <v>4920</v>
      </c>
      <c r="K40" s="46"/>
      <c r="L40" s="103"/>
      <c r="M40" s="99">
        <v>9425.82</v>
      </c>
      <c r="N40" s="99">
        <v>53481.64</v>
      </c>
      <c r="O40" s="100">
        <v>165384.95000000001</v>
      </c>
      <c r="P40">
        <v>1390.52</v>
      </c>
      <c r="Q40" s="46">
        <v>1061.8800000000001</v>
      </c>
      <c r="R40" s="46"/>
      <c r="S40">
        <v>2378</v>
      </c>
      <c r="T40" s="46"/>
      <c r="U40" s="46"/>
      <c r="V40" s="46"/>
      <c r="W40" s="46">
        <f t="shared" si="4"/>
        <v>1654686.7999999998</v>
      </c>
      <c r="X40" s="46"/>
      <c r="Y40" s="46">
        <f t="shared" si="5"/>
        <v>6028934.54</v>
      </c>
    </row>
    <row r="41" spans="1:25" x14ac:dyDescent="0.3">
      <c r="A41">
        <v>10</v>
      </c>
      <c r="B41" s="9" t="s">
        <v>94</v>
      </c>
      <c r="C41" s="47">
        <f>'березень 2026'!Y41</f>
        <v>4265215.1300000008</v>
      </c>
      <c r="D41" s="46">
        <v>979880.89</v>
      </c>
      <c r="E41" s="46">
        <v>219000.74</v>
      </c>
      <c r="F41">
        <v>1432</v>
      </c>
      <c r="G41" s="46"/>
      <c r="H41" s="46">
        <v>117304.97</v>
      </c>
      <c r="I41" s="46">
        <v>9841</v>
      </c>
      <c r="J41">
        <v>4920</v>
      </c>
      <c r="K41" s="46"/>
      <c r="L41" s="103"/>
      <c r="M41" s="99">
        <v>5623</v>
      </c>
      <c r="N41">
        <v>28037.56</v>
      </c>
      <c r="O41" s="100">
        <v>159008.92000000001</v>
      </c>
      <c r="P41">
        <v>1337.04</v>
      </c>
      <c r="Q41" s="46">
        <v>1061.8800000000001</v>
      </c>
      <c r="R41" s="46"/>
      <c r="S41">
        <v>3206</v>
      </c>
      <c r="T41" s="46"/>
      <c r="U41" s="46"/>
      <c r="V41" s="46"/>
      <c r="W41" s="46">
        <f t="shared" si="4"/>
        <v>1530653.9999999998</v>
      </c>
      <c r="X41" s="46"/>
      <c r="Y41" s="46">
        <f t="shared" si="5"/>
        <v>5795869.1300000008</v>
      </c>
    </row>
    <row r="42" spans="1:25" x14ac:dyDescent="0.3">
      <c r="A42">
        <v>11</v>
      </c>
      <c r="B42" s="12" t="s">
        <v>47</v>
      </c>
      <c r="C42" s="47">
        <f>'березень 2026'!Y42</f>
        <v>3870142.8200000003</v>
      </c>
      <c r="D42" s="46">
        <v>815248.52</v>
      </c>
      <c r="E42" s="46">
        <v>180154.01</v>
      </c>
      <c r="F42">
        <v>17767</v>
      </c>
      <c r="G42" s="46"/>
      <c r="H42" s="46">
        <v>323515.07</v>
      </c>
      <c r="I42" s="46">
        <v>40567.300000000003</v>
      </c>
      <c r="J42">
        <v>7461.33</v>
      </c>
      <c r="K42" s="46"/>
      <c r="L42" s="103">
        <v>95005.94</v>
      </c>
      <c r="M42" s="99">
        <v>6006.65</v>
      </c>
      <c r="N42">
        <v>31546.58</v>
      </c>
      <c r="O42" s="47"/>
      <c r="P42">
        <v>2941.49</v>
      </c>
      <c r="Q42" s="46"/>
      <c r="R42" s="46"/>
      <c r="S42">
        <v>4126</v>
      </c>
      <c r="T42" s="46"/>
      <c r="U42" s="46"/>
      <c r="V42" s="46"/>
      <c r="W42" s="46">
        <f t="shared" si="4"/>
        <v>1524339.8900000001</v>
      </c>
      <c r="X42" s="46"/>
      <c r="Y42" s="46">
        <f t="shared" si="5"/>
        <v>5394482.7100000009</v>
      </c>
    </row>
    <row r="43" spans="1:25" x14ac:dyDescent="0.3">
      <c r="A43">
        <v>12</v>
      </c>
      <c r="B43" t="s">
        <v>29</v>
      </c>
      <c r="C43" s="47">
        <f>'березень 2026'!Y43</f>
        <v>5999955.3500000006</v>
      </c>
      <c r="D43" s="46">
        <v>1325971.81</v>
      </c>
      <c r="E43" s="46">
        <v>293706.09000000003</v>
      </c>
      <c r="F43">
        <v>4284</v>
      </c>
      <c r="G43" s="46"/>
      <c r="H43" s="46"/>
      <c r="I43" s="46"/>
      <c r="J43">
        <v>8373.31</v>
      </c>
      <c r="K43" s="46">
        <v>9202</v>
      </c>
      <c r="L43" s="103">
        <v>190011.87</v>
      </c>
      <c r="M43" s="99">
        <v>12013.3</v>
      </c>
      <c r="N43">
        <v>63093.17</v>
      </c>
      <c r="O43" s="47"/>
      <c r="P43">
        <v>3595.15</v>
      </c>
      <c r="Q43" s="46"/>
      <c r="R43" s="46"/>
      <c r="S43" s="46"/>
      <c r="T43" s="46"/>
      <c r="U43" s="46"/>
      <c r="V43" s="46"/>
      <c r="W43" s="46">
        <f t="shared" si="4"/>
        <v>1910250.7</v>
      </c>
      <c r="X43" s="46"/>
      <c r="Y43" s="46">
        <f t="shared" si="5"/>
        <v>7910206.0500000007</v>
      </c>
    </row>
    <row r="44" spans="1:25" x14ac:dyDescent="0.3">
      <c r="A44">
        <v>13</v>
      </c>
      <c r="B44" t="s">
        <v>30</v>
      </c>
      <c r="C44" s="47">
        <f>'березень 2026'!Y44</f>
        <v>10429238.07</v>
      </c>
      <c r="D44" s="46">
        <v>1991904.51</v>
      </c>
      <c r="E44" s="46">
        <v>441743.72</v>
      </c>
      <c r="F44">
        <v>4718.3999999999996</v>
      </c>
      <c r="G44" s="46"/>
      <c r="H44" s="46">
        <v>449770.52</v>
      </c>
      <c r="I44" s="46">
        <v>41581.599999999999</v>
      </c>
      <c r="J44">
        <v>6005</v>
      </c>
      <c r="K44" s="46"/>
      <c r="L44" s="103">
        <v>270700.71999999997</v>
      </c>
      <c r="M44" s="99">
        <v>12475.35</v>
      </c>
      <c r="N44">
        <v>88025.8</v>
      </c>
      <c r="O44" s="47"/>
      <c r="P44">
        <v>5348.16</v>
      </c>
      <c r="Q44" s="46"/>
      <c r="R44" s="46"/>
      <c r="S44">
        <v>3298</v>
      </c>
      <c r="T44" s="46"/>
      <c r="U44" s="46"/>
      <c r="V44" s="46"/>
      <c r="W44" s="46">
        <f t="shared" si="4"/>
        <v>3315571.78</v>
      </c>
      <c r="X44" s="46"/>
      <c r="Y44" s="46">
        <f t="shared" si="5"/>
        <v>13744809.85</v>
      </c>
    </row>
    <row r="45" spans="1:25" x14ac:dyDescent="0.3">
      <c r="A45">
        <v>14</v>
      </c>
      <c r="B45" s="9" t="s">
        <v>95</v>
      </c>
      <c r="C45" s="47">
        <f>'березень 2026'!Y45</f>
        <v>9202534.3499999996</v>
      </c>
      <c r="D45" s="46">
        <v>2042139.01</v>
      </c>
      <c r="E45" s="46">
        <v>446443.79</v>
      </c>
      <c r="F45">
        <v>17863</v>
      </c>
      <c r="G45" s="46"/>
      <c r="H45" s="46">
        <v>234609.94</v>
      </c>
      <c r="I45" s="46">
        <v>19682.009999999998</v>
      </c>
      <c r="J45">
        <v>5470</v>
      </c>
      <c r="K45" s="47">
        <v>300</v>
      </c>
      <c r="L45" s="103">
        <v>136422.28</v>
      </c>
      <c r="M45" s="99">
        <v>8778.9500000000007</v>
      </c>
      <c r="N45">
        <v>100338.1</v>
      </c>
      <c r="O45" s="47"/>
      <c r="P45">
        <v>2896.92</v>
      </c>
      <c r="Q45" s="46"/>
      <c r="R45" s="46"/>
      <c r="S45">
        <v>1748</v>
      </c>
      <c r="T45" s="46"/>
      <c r="U45" s="46"/>
      <c r="V45" s="46"/>
      <c r="W45" s="46">
        <f t="shared" si="4"/>
        <v>3016691.9999999995</v>
      </c>
      <c r="X45" s="46"/>
      <c r="Y45" s="46">
        <f t="shared" si="5"/>
        <v>12219226.35</v>
      </c>
    </row>
    <row r="46" spans="1:25" x14ac:dyDescent="0.3">
      <c r="A46">
        <v>15</v>
      </c>
      <c r="B46" t="s">
        <v>31</v>
      </c>
      <c r="C46" s="47">
        <f>'березень 2026'!Y46</f>
        <v>127377.8</v>
      </c>
      <c r="D46" s="46"/>
      <c r="E46" s="46"/>
      <c r="G46" s="46"/>
      <c r="H46" s="46"/>
      <c r="I46" s="46"/>
      <c r="K46" s="46"/>
      <c r="L46" s="46"/>
      <c r="N46">
        <v>46236.01</v>
      </c>
      <c r="O46" s="47"/>
      <c r="Q46" s="46"/>
      <c r="R46" s="46"/>
      <c r="S46" s="46"/>
      <c r="T46" s="46"/>
      <c r="U46" s="46"/>
      <c r="V46" s="46"/>
      <c r="W46" s="46">
        <f t="shared" si="4"/>
        <v>46236.01</v>
      </c>
      <c r="X46" s="46"/>
      <c r="Y46" s="46">
        <f t="shared" si="5"/>
        <v>173613.81</v>
      </c>
    </row>
    <row r="47" spans="1:25" x14ac:dyDescent="0.3">
      <c r="A47">
        <v>16</v>
      </c>
      <c r="B47" t="s">
        <v>32</v>
      </c>
      <c r="C47" s="47">
        <f>'березень 2026'!Y47</f>
        <v>4420037.8699999992</v>
      </c>
      <c r="D47" s="46">
        <v>976248.77</v>
      </c>
      <c r="E47" s="46">
        <v>210635.74</v>
      </c>
      <c r="F47">
        <v>23948</v>
      </c>
      <c r="G47" s="46"/>
      <c r="H47" s="46">
        <v>160439.1</v>
      </c>
      <c r="I47" s="46">
        <v>17105</v>
      </c>
      <c r="J47">
        <v>17325</v>
      </c>
      <c r="K47" s="47"/>
      <c r="L47" s="46"/>
      <c r="N47">
        <v>49818.59</v>
      </c>
      <c r="O47" s="100">
        <v>182656.37</v>
      </c>
      <c r="P47">
        <v>1559.88</v>
      </c>
      <c r="Q47" s="46">
        <v>1061.8800000000001</v>
      </c>
      <c r="R47" s="46"/>
      <c r="S47">
        <v>828</v>
      </c>
      <c r="T47" s="46"/>
      <c r="U47" s="46"/>
      <c r="V47" s="46"/>
      <c r="W47" s="46">
        <f t="shared" si="4"/>
        <v>1641626.33</v>
      </c>
      <c r="X47" s="46"/>
      <c r="Y47" s="46">
        <f t="shared" si="5"/>
        <v>6061664.1999999993</v>
      </c>
    </row>
    <row r="48" spans="1:25" x14ac:dyDescent="0.3">
      <c r="A48">
        <v>17</v>
      </c>
      <c r="B48" t="s">
        <v>33</v>
      </c>
      <c r="C48" s="47">
        <f>'березень 2026'!Y48</f>
        <v>2553993.39</v>
      </c>
      <c r="D48" s="46">
        <v>544066.54</v>
      </c>
      <c r="E48" s="46">
        <v>114552.19</v>
      </c>
      <c r="F48">
        <v>33279.980000000003</v>
      </c>
      <c r="G48" s="46"/>
      <c r="H48" s="46">
        <v>72954.559999999998</v>
      </c>
      <c r="I48" s="46">
        <v>5127.95</v>
      </c>
      <c r="J48">
        <v>4250</v>
      </c>
      <c r="K48" s="47"/>
      <c r="L48" s="46"/>
      <c r="M48" s="99">
        <v>1380.75</v>
      </c>
      <c r="N48">
        <v>49143.61</v>
      </c>
      <c r="O48" s="100">
        <v>96023.19</v>
      </c>
      <c r="P48">
        <v>222.84</v>
      </c>
      <c r="Q48" s="46">
        <v>1061.8800000000001</v>
      </c>
      <c r="R48" s="46"/>
      <c r="S48">
        <v>1748</v>
      </c>
      <c r="T48" s="46"/>
      <c r="U48" s="46"/>
      <c r="V48" s="46"/>
      <c r="W48" s="46">
        <f t="shared" si="4"/>
        <v>923811.49</v>
      </c>
      <c r="X48" s="46"/>
      <c r="Y48" s="46">
        <f t="shared" si="5"/>
        <v>3477804.88</v>
      </c>
    </row>
    <row r="49" spans="1:25" x14ac:dyDescent="0.3">
      <c r="A49">
        <v>18</v>
      </c>
      <c r="B49" t="s">
        <v>34</v>
      </c>
      <c r="C49" s="47">
        <f>'березень 2026'!Y49</f>
        <v>2011673.8</v>
      </c>
      <c r="D49" s="46">
        <v>473206.67</v>
      </c>
      <c r="E49" s="46">
        <v>102672.47</v>
      </c>
      <c r="F49" s="46"/>
      <c r="G49" s="46"/>
      <c r="H49" s="46"/>
      <c r="I49" s="46"/>
      <c r="J49">
        <v>4100</v>
      </c>
      <c r="K49" s="46"/>
      <c r="L49" s="46"/>
      <c r="M49" s="99">
        <v>197.25</v>
      </c>
      <c r="N49">
        <v>14797.6</v>
      </c>
      <c r="O49" s="100">
        <v>39799.29</v>
      </c>
      <c r="P49" s="46"/>
      <c r="Q49" s="46">
        <v>1061.8800000000001</v>
      </c>
      <c r="R49" s="46"/>
      <c r="S49">
        <v>1748</v>
      </c>
      <c r="T49" s="46"/>
      <c r="U49" s="46"/>
      <c r="V49" s="46"/>
      <c r="W49" s="46">
        <f t="shared" si="4"/>
        <v>637583.16</v>
      </c>
      <c r="X49" s="46"/>
      <c r="Y49" s="46">
        <f t="shared" si="5"/>
        <v>2649256.96</v>
      </c>
    </row>
    <row r="50" spans="1:25" ht="14.4" x14ac:dyDescent="0.3">
      <c r="A50" s="2"/>
      <c r="B50" s="3" t="s">
        <v>35</v>
      </c>
      <c r="C50" s="49">
        <f>SUM(C32:C49)</f>
        <v>83293277.290000007</v>
      </c>
      <c r="D50" s="49">
        <f t="shared" ref="D50:V50" si="6">SUM(D32:D49)</f>
        <v>18075476.420000002</v>
      </c>
      <c r="E50" s="49">
        <f t="shared" si="6"/>
        <v>3974603.6100000003</v>
      </c>
      <c r="F50" s="49">
        <f t="shared" si="6"/>
        <v>239832.64</v>
      </c>
      <c r="G50" s="49">
        <f t="shared" si="6"/>
        <v>0</v>
      </c>
      <c r="H50" s="49">
        <f t="shared" si="6"/>
        <v>2203765.17</v>
      </c>
      <c r="I50" s="49">
        <f t="shared" si="6"/>
        <v>220502.85000000003</v>
      </c>
      <c r="J50" s="49">
        <f t="shared" si="6"/>
        <v>125657.29</v>
      </c>
      <c r="K50" s="49">
        <f t="shared" si="6"/>
        <v>10102</v>
      </c>
      <c r="L50" s="49">
        <f t="shared" si="6"/>
        <v>1133163.3899999999</v>
      </c>
      <c r="M50" s="105">
        <f t="shared" si="6"/>
        <v>97092.28</v>
      </c>
      <c r="N50" s="49">
        <f t="shared" si="6"/>
        <v>892836.16</v>
      </c>
      <c r="O50" s="49">
        <f t="shared" si="6"/>
        <v>1169121.6800000002</v>
      </c>
      <c r="P50" s="49">
        <f t="shared" si="6"/>
        <v>28383.870000000003</v>
      </c>
      <c r="Q50" s="49">
        <f t="shared" si="6"/>
        <v>11680.690000000002</v>
      </c>
      <c r="R50" s="49">
        <f t="shared" si="6"/>
        <v>0</v>
      </c>
      <c r="S50" s="49">
        <f t="shared" si="6"/>
        <v>40050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28222268.050000004</v>
      </c>
      <c r="X50" s="50"/>
      <c r="Y50" s="50">
        <f t="shared" ref="Y50" si="7">SUM(Y32:Y49)</f>
        <v>111515545.33999999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70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>
        <f>'березень 2026'!Y52</f>
        <v>1646859.3199999998</v>
      </c>
      <c r="D52" s="46">
        <v>289490.26</v>
      </c>
      <c r="E52" s="46">
        <v>64639.03</v>
      </c>
      <c r="F52">
        <v>4284</v>
      </c>
      <c r="G52" s="46"/>
      <c r="H52" s="46"/>
      <c r="I52" s="46"/>
      <c r="J52">
        <v>904.99</v>
      </c>
      <c r="K52" s="46">
        <v>1702</v>
      </c>
      <c r="L52" s="103">
        <v>75004.5</v>
      </c>
      <c r="M52" s="70"/>
      <c r="N52">
        <v>2738.85</v>
      </c>
      <c r="O52" s="46"/>
      <c r="P52">
        <v>222.84</v>
      </c>
      <c r="Q52" s="46"/>
      <c r="R52" s="46"/>
      <c r="S52">
        <v>1458</v>
      </c>
      <c r="T52" s="46"/>
      <c r="U52" s="46"/>
      <c r="V52" s="46"/>
      <c r="W52" s="46">
        <f>SUM(D52:V52)</f>
        <v>440444.47000000003</v>
      </c>
      <c r="X52" s="46"/>
      <c r="Y52" s="46">
        <f>C52+W52</f>
        <v>2087303.7899999998</v>
      </c>
    </row>
    <row r="53" spans="1:25" x14ac:dyDescent="0.3">
      <c r="A53">
        <v>2</v>
      </c>
      <c r="B53" t="s">
        <v>38</v>
      </c>
      <c r="C53" s="47">
        <f>'березень 2026'!Y53</f>
        <v>1251365.5</v>
      </c>
      <c r="D53" s="46">
        <v>200195.53</v>
      </c>
      <c r="E53" s="46">
        <v>44087.12</v>
      </c>
      <c r="F53">
        <v>6426</v>
      </c>
      <c r="G53" s="46"/>
      <c r="H53" s="46"/>
      <c r="I53" s="46"/>
      <c r="J53">
        <v>550</v>
      </c>
      <c r="K53" s="46"/>
      <c r="L53" s="103">
        <v>59366.21</v>
      </c>
      <c r="M53" s="99">
        <v>373.56</v>
      </c>
      <c r="N53">
        <v>6879.58</v>
      </c>
      <c r="O53" s="46"/>
      <c r="P53">
        <v>77.25</v>
      </c>
      <c r="Q53" s="46"/>
      <c r="R53" s="46"/>
      <c r="S53">
        <v>1550</v>
      </c>
      <c r="T53" s="46"/>
      <c r="U53" s="46"/>
      <c r="V53" s="46"/>
      <c r="W53" s="46">
        <f t="shared" ref="W53:W54" si="8">SUM(D53:V53)</f>
        <v>319505.25</v>
      </c>
      <c r="X53" s="46"/>
      <c r="Y53" s="46">
        <f t="shared" ref="Y53:Y54" si="9">C53+W53</f>
        <v>1570870.75</v>
      </c>
    </row>
    <row r="54" spans="1:25" ht="14.4" x14ac:dyDescent="0.3">
      <c r="A54">
        <v>3</v>
      </c>
      <c r="B54" t="s">
        <v>39</v>
      </c>
      <c r="C54" s="47">
        <f>'березень 2026'!Y54</f>
        <v>845246.89</v>
      </c>
      <c r="D54" s="51">
        <v>218652.38</v>
      </c>
      <c r="E54" s="51">
        <v>46626.47</v>
      </c>
      <c r="F54">
        <v>5997.6</v>
      </c>
      <c r="G54" s="46"/>
      <c r="H54" s="46"/>
      <c r="I54" s="46"/>
      <c r="J54">
        <v>755</v>
      </c>
      <c r="K54" s="46"/>
      <c r="L54" s="46"/>
      <c r="M54" s="70"/>
      <c r="N54">
        <v>3894.11</v>
      </c>
      <c r="O54" s="46"/>
      <c r="P54" s="46"/>
      <c r="Q54" s="46">
        <v>3255.84</v>
      </c>
      <c r="R54" s="46"/>
      <c r="S54">
        <v>1550</v>
      </c>
      <c r="T54" s="46"/>
      <c r="U54" s="46"/>
      <c r="V54" s="46"/>
      <c r="W54" s="46">
        <f t="shared" si="8"/>
        <v>280731.39999999997</v>
      </c>
      <c r="X54" s="46"/>
      <c r="Y54" s="46">
        <f t="shared" si="9"/>
        <v>1125978.29</v>
      </c>
    </row>
    <row r="55" spans="1:25" ht="14.4" x14ac:dyDescent="0.3">
      <c r="A55" s="2"/>
      <c r="B55" s="3" t="s">
        <v>40</v>
      </c>
      <c r="C55" s="49">
        <f>SUM(C52:C54)</f>
        <v>3743471.71</v>
      </c>
      <c r="D55" s="49">
        <f t="shared" ref="D55:V55" si="10">SUM(D52:D54)</f>
        <v>708338.17</v>
      </c>
      <c r="E55" s="49">
        <f t="shared" si="10"/>
        <v>155352.62</v>
      </c>
      <c r="F55" s="49">
        <f t="shared" si="10"/>
        <v>16707.599999999999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2209.9899999999998</v>
      </c>
      <c r="K55" s="49">
        <f t="shared" si="10"/>
        <v>1702</v>
      </c>
      <c r="L55" s="49">
        <f t="shared" si="10"/>
        <v>134370.71</v>
      </c>
      <c r="M55" s="105">
        <f t="shared" si="10"/>
        <v>373.56</v>
      </c>
      <c r="N55" s="49">
        <f t="shared" si="10"/>
        <v>13512.54</v>
      </c>
      <c r="O55" s="49">
        <f t="shared" si="10"/>
        <v>0</v>
      </c>
      <c r="P55" s="49">
        <f t="shared" si="10"/>
        <v>300.09000000000003</v>
      </c>
      <c r="Q55" s="49">
        <f t="shared" si="10"/>
        <v>3255.84</v>
      </c>
      <c r="R55" s="49">
        <f t="shared" si="10"/>
        <v>0</v>
      </c>
      <c r="S55" s="49">
        <f t="shared" si="10"/>
        <v>4558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1040681.1199999999</v>
      </c>
      <c r="X55" s="50"/>
      <c r="Y55" s="50">
        <f t="shared" ref="Y55" si="11">SUM(Y52:Y54)</f>
        <v>4784152.83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70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>
        <f>'березень 2026'!Y57</f>
        <v>496870.21000000008</v>
      </c>
      <c r="D57" s="117">
        <v>101150.17</v>
      </c>
      <c r="E57" s="117">
        <v>30034.17</v>
      </c>
      <c r="F57" s="67"/>
      <c r="G57" s="50"/>
      <c r="H57" s="50"/>
      <c r="I57" s="50"/>
      <c r="J57" s="98">
        <v>755.99</v>
      </c>
      <c r="K57" s="50"/>
      <c r="L57" s="98">
        <v>10882.57</v>
      </c>
      <c r="M57" s="109">
        <v>462.05</v>
      </c>
      <c r="N57" s="98">
        <v>2076.85</v>
      </c>
      <c r="O57" s="50"/>
      <c r="P57" s="50"/>
      <c r="Q57" s="50"/>
      <c r="R57" s="50"/>
      <c r="S57" s="22">
        <v>2648</v>
      </c>
      <c r="T57" s="50"/>
      <c r="U57" s="50"/>
      <c r="V57" s="50"/>
      <c r="W57" s="50">
        <f>SUM(D57:V57)</f>
        <v>148009.79999999999</v>
      </c>
      <c r="X57" s="50"/>
      <c r="Y57" s="50">
        <f>C57+W57</f>
        <v>644880.01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K58" s="46"/>
      <c r="L58" s="103"/>
      <c r="M58" s="70"/>
      <c r="N58" s="103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>
        <f>'березень 2026'!Y59</f>
        <v>2588997.6599999997</v>
      </c>
      <c r="D59" s="50">
        <v>316872.55</v>
      </c>
      <c r="E59" s="50">
        <v>67914.899999999994</v>
      </c>
      <c r="F59" s="67"/>
      <c r="G59" s="50"/>
      <c r="H59" s="50"/>
      <c r="I59" s="50"/>
      <c r="J59" s="98">
        <v>520</v>
      </c>
      <c r="K59" s="50">
        <v>5400</v>
      </c>
      <c r="L59" s="98">
        <v>122228.19</v>
      </c>
      <c r="M59" s="109">
        <v>1651.12</v>
      </c>
      <c r="N59" s="98">
        <v>86046.76</v>
      </c>
      <c r="O59" s="50"/>
      <c r="P59" s="50"/>
      <c r="Q59" s="50"/>
      <c r="R59" s="50"/>
      <c r="S59" s="22">
        <v>1550</v>
      </c>
      <c r="T59" s="50"/>
      <c r="U59" s="50"/>
      <c r="V59" s="50"/>
      <c r="W59" s="50">
        <f t="shared" ref="W59:W61" si="12">SUM(D59:V59)</f>
        <v>602183.5199999999</v>
      </c>
      <c r="X59" s="50"/>
      <c r="Y59" s="50">
        <f t="shared" ref="Y59:Y61" si="13">C59+W59</f>
        <v>3191181.1799999997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70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>
        <f>'березень 2026'!Y61</f>
        <v>710042.87</v>
      </c>
      <c r="D61" s="53">
        <v>174737.11</v>
      </c>
      <c r="E61" s="53">
        <v>39673.18</v>
      </c>
      <c r="F61" s="50"/>
      <c r="G61" s="50"/>
      <c r="H61" s="50"/>
      <c r="I61" s="50"/>
      <c r="J61" s="50"/>
      <c r="K61" s="50"/>
      <c r="L61" s="98">
        <v>6354.69</v>
      </c>
      <c r="M61" s="108"/>
      <c r="N61" s="98">
        <v>3245.09</v>
      </c>
      <c r="O61" s="50"/>
      <c r="P61" s="50"/>
      <c r="Q61" s="50"/>
      <c r="R61" s="50"/>
      <c r="S61" s="22">
        <v>3766</v>
      </c>
      <c r="T61" s="50"/>
      <c r="U61" s="50"/>
      <c r="V61" s="50"/>
      <c r="W61" s="50">
        <f t="shared" si="12"/>
        <v>227776.06999999998</v>
      </c>
      <c r="X61" s="50"/>
      <c r="Y61" s="50">
        <f t="shared" si="13"/>
        <v>937818.94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70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27871513.560000006</v>
      </c>
      <c r="E63" s="56">
        <f t="shared" ref="E63:W63" si="14">E30+E50+E55+E57+E59+E61</f>
        <v>6145801.8700000001</v>
      </c>
      <c r="F63" s="56">
        <f t="shared" si="14"/>
        <v>280350.03999999998</v>
      </c>
      <c r="G63" s="56">
        <f t="shared" si="14"/>
        <v>0</v>
      </c>
      <c r="H63" s="56">
        <f t="shared" si="14"/>
        <v>3399471.45</v>
      </c>
      <c r="I63" s="56">
        <f t="shared" si="14"/>
        <v>220502.85000000003</v>
      </c>
      <c r="J63" s="56">
        <f t="shared" si="14"/>
        <v>482358.58</v>
      </c>
      <c r="K63" s="56">
        <f t="shared" si="14"/>
        <v>17204</v>
      </c>
      <c r="L63" s="56">
        <f t="shared" si="14"/>
        <v>2837116.3699999996</v>
      </c>
      <c r="M63" s="106">
        <f t="shared" si="14"/>
        <v>192346.50999999998</v>
      </c>
      <c r="N63" s="56">
        <f t="shared" si="14"/>
        <v>2032579.1800000002</v>
      </c>
      <c r="O63" s="56">
        <f t="shared" si="14"/>
        <v>1666993.81</v>
      </c>
      <c r="P63" s="56">
        <f t="shared" si="14"/>
        <v>49947.06</v>
      </c>
      <c r="Q63" s="56">
        <f t="shared" si="14"/>
        <v>22823.780000000002</v>
      </c>
      <c r="R63" s="56">
        <f t="shared" si="14"/>
        <v>0</v>
      </c>
      <c r="S63" s="56">
        <f t="shared" si="14"/>
        <v>87050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45306059.060000002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70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>
        <f>C30+C50+C55+C57+C59+C61</f>
        <v>135871281.79999998</v>
      </c>
      <c r="D65" s="59">
        <f>D8+D63</f>
        <v>27871513.560000006</v>
      </c>
      <c r="E65" s="59">
        <f t="shared" ref="E65:V65" si="15">E8+E63</f>
        <v>6145801.8700000001</v>
      </c>
      <c r="F65" s="59">
        <f t="shared" si="15"/>
        <v>280350.03999999998</v>
      </c>
      <c r="G65" s="59">
        <f t="shared" si="15"/>
        <v>0</v>
      </c>
      <c r="H65" s="59">
        <f t="shared" si="15"/>
        <v>3399471.45</v>
      </c>
      <c r="I65" s="59">
        <f t="shared" si="15"/>
        <v>220502.85000000003</v>
      </c>
      <c r="J65" s="59">
        <f t="shared" si="15"/>
        <v>482358.58</v>
      </c>
      <c r="K65" s="59">
        <f t="shared" si="15"/>
        <v>17204</v>
      </c>
      <c r="L65" s="59">
        <f t="shared" si="15"/>
        <v>2837116.3699999996</v>
      </c>
      <c r="M65" s="107">
        <f t="shared" si="15"/>
        <v>192346.50999999998</v>
      </c>
      <c r="N65" s="59">
        <f t="shared" si="15"/>
        <v>2032579.1800000002</v>
      </c>
      <c r="O65" s="59">
        <f t="shared" si="15"/>
        <v>1666993.81</v>
      </c>
      <c r="P65" s="59">
        <f t="shared" si="15"/>
        <v>49947.06</v>
      </c>
      <c r="Q65" s="59">
        <f t="shared" si="15"/>
        <v>22823.780000000002</v>
      </c>
      <c r="R65" s="59">
        <f t="shared" si="15"/>
        <v>0</v>
      </c>
      <c r="S65" s="59">
        <f t="shared" si="15"/>
        <v>87050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>
        <f>Y30+Y50+Y55+Y57+Y59+Y61</f>
        <v>181177340.86000001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70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>
        <f>'березень 2026'!Y67</f>
        <v>1810</v>
      </c>
      <c r="D67" s="50"/>
      <c r="E67" s="50"/>
      <c r="F67" s="50"/>
      <c r="G67" s="50"/>
      <c r="H67" s="50"/>
      <c r="I67" s="50"/>
      <c r="J67" s="50"/>
      <c r="K67" s="50"/>
      <c r="L67" s="50"/>
      <c r="M67" s="108"/>
      <c r="N67" s="50"/>
      <c r="O67" s="50"/>
      <c r="P67" s="50"/>
      <c r="Q67" s="50"/>
      <c r="R67" s="50">
        <v>3620</v>
      </c>
      <c r="S67" s="50"/>
      <c r="T67" s="50"/>
      <c r="U67" s="50"/>
      <c r="V67" s="50"/>
      <c r="W67" s="50">
        <f>SUM(D67:V67)</f>
        <v>3620</v>
      </c>
      <c r="X67" s="50"/>
      <c r="Y67" s="50">
        <f>C67+W67</f>
        <v>5430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70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70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70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70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70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K73" s="46"/>
      <c r="L73" s="103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G74" s="46"/>
      <c r="H74" s="46"/>
      <c r="I74" s="46"/>
      <c r="K74" s="46"/>
      <c r="L74" s="103"/>
      <c r="N74" s="97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08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70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98"/>
      <c r="K77" s="50"/>
      <c r="L77" s="98"/>
      <c r="M77" s="109"/>
      <c r="N77" s="98"/>
      <c r="O77" s="50"/>
      <c r="P77" s="50"/>
      <c r="Q77" s="50"/>
      <c r="R77" s="50"/>
      <c r="S77" s="22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70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10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70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107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zoomScale="70" zoomScaleNormal="70" workbookViewId="0">
      <pane xSplit="2" ySplit="8" topLeftCell="F9" activePane="bottomRight" state="frozen"/>
      <selection pane="topRight" activeCell="C1" sqref="C1"/>
      <selection pane="bottomLeft" activeCell="A9" sqref="A9"/>
      <selection pane="bottomRight" activeCell="F24" sqref="F24"/>
    </sheetView>
  </sheetViews>
  <sheetFormatPr defaultRowHeight="13.8" x14ac:dyDescent="0.3"/>
  <cols>
    <col min="1" max="1" width="3.6640625" customWidth="1"/>
    <col min="2" max="2" width="36.44140625" customWidth="1"/>
    <col min="3" max="3" width="16" style="28" customWidth="1"/>
    <col min="4" max="4" width="15.5546875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4.21875" customWidth="1"/>
    <col min="10" max="10" width="14.5546875" customWidth="1"/>
    <col min="11" max="11" width="12.21875" customWidth="1"/>
    <col min="12" max="12" width="13.8867187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2.109375" customWidth="1"/>
    <col min="23" max="23" width="15.88671875" customWidth="1"/>
    <col min="24" max="24" width="4.33203125" customWidth="1"/>
    <col min="25" max="25" width="16.3320312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110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88</v>
      </c>
      <c r="G6" s="32" t="s">
        <v>66</v>
      </c>
      <c r="H6" s="32" t="s">
        <v>67</v>
      </c>
      <c r="I6" s="32" t="s">
        <v>68</v>
      </c>
      <c r="J6" s="113" t="s">
        <v>69</v>
      </c>
      <c r="K6" s="113" t="s">
        <v>70</v>
      </c>
      <c r="L6" s="113" t="s">
        <v>71</v>
      </c>
      <c r="M6" s="115" t="s">
        <v>72</v>
      </c>
      <c r="N6" s="113" t="s">
        <v>73</v>
      </c>
      <c r="O6" s="113" t="s">
        <v>74</v>
      </c>
      <c r="P6" s="113" t="s">
        <v>75</v>
      </c>
      <c r="Q6" s="113" t="s">
        <v>77</v>
      </c>
      <c r="R6" s="113" t="s">
        <v>118</v>
      </c>
      <c r="S6" s="32" t="s">
        <v>119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 s="99">
        <v>2272</v>
      </c>
      <c r="N7">
        <v>2273</v>
      </c>
      <c r="O7">
        <v>2274</v>
      </c>
      <c r="P7">
        <v>2275</v>
      </c>
      <c r="Q7">
        <v>2800</v>
      </c>
      <c r="R7">
        <v>2730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'квітень 2026'!D81</f>
        <v>0</v>
      </c>
      <c r="E8" s="43">
        <f>'квітень 2026'!E81</f>
        <v>0</v>
      </c>
      <c r="F8" s="43">
        <f>'квітень 2026'!F81</f>
        <v>0</v>
      </c>
      <c r="G8" s="43">
        <f>'квітень 2026'!G81</f>
        <v>0</v>
      </c>
      <c r="H8" s="43">
        <f>'квітень 2026'!H81</f>
        <v>0</v>
      </c>
      <c r="I8" s="43">
        <f>'квітень 2026'!I81</f>
        <v>0</v>
      </c>
      <c r="J8" s="43">
        <f>'квітень 2026'!J81</f>
        <v>0</v>
      </c>
      <c r="K8" s="43">
        <f>'квітень 2026'!K81</f>
        <v>0</v>
      </c>
      <c r="L8" s="43">
        <f>'квітень 2026'!L81</f>
        <v>0</v>
      </c>
      <c r="M8" s="43">
        <f>'квітень 2026'!M81</f>
        <v>0</v>
      </c>
      <c r="N8" s="43">
        <f>'квітень 2026'!N81</f>
        <v>0</v>
      </c>
      <c r="O8" s="43">
        <f>'квітень 2026'!O81</f>
        <v>0</v>
      </c>
      <c r="P8" s="43">
        <f>'квітень 2026'!P81</f>
        <v>0</v>
      </c>
      <c r="Q8" s="43">
        <f>'квітень 2026'!Q81</f>
        <v>0</v>
      </c>
      <c r="R8" s="43">
        <f>'квітень 2026'!R81</f>
        <v>0</v>
      </c>
      <c r="S8" s="43">
        <f>'квітень 2026'!S81</f>
        <v>0</v>
      </c>
      <c r="T8" s="43">
        <f>'квітень 2026'!T81</f>
        <v>0</v>
      </c>
      <c r="U8" s="43">
        <f>'квітень 2026'!U81</f>
        <v>0</v>
      </c>
      <c r="V8" s="43">
        <f>'квітень 2026'!V81</f>
        <v>0</v>
      </c>
      <c r="W8" s="44" t="s">
        <v>56</v>
      </c>
      <c r="X8" s="43"/>
      <c r="Y8" s="44" t="s">
        <v>56</v>
      </c>
    </row>
    <row r="9" spans="1:25" x14ac:dyDescent="0.3">
      <c r="A9">
        <v>1</v>
      </c>
      <c r="B9" s="21" t="s">
        <v>38</v>
      </c>
      <c r="C9" s="47">
        <f>'квітень 2026'!Y53</f>
        <v>1570870.75</v>
      </c>
      <c r="D9" s="46">
        <v>203820.73</v>
      </c>
      <c r="E9" s="46">
        <v>43746.5</v>
      </c>
      <c r="F9">
        <v>890</v>
      </c>
      <c r="G9" s="46"/>
      <c r="H9" s="46"/>
      <c r="I9" s="46"/>
      <c r="J9">
        <v>4611.0600000000004</v>
      </c>
      <c r="K9" s="46"/>
      <c r="L9" s="46"/>
      <c r="M9" s="99">
        <v>373.56</v>
      </c>
      <c r="N9">
        <v>15996.28</v>
      </c>
      <c r="O9" s="46"/>
      <c r="P9">
        <v>77.25</v>
      </c>
      <c r="Q9" s="46"/>
      <c r="R9" s="46"/>
      <c r="S9" s="46"/>
      <c r="T9" s="46"/>
      <c r="U9" s="46"/>
      <c r="V9" s="46"/>
      <c r="W9" s="46">
        <f t="shared" ref="W9" si="0">SUM(D9:V9)</f>
        <v>269515.38</v>
      </c>
      <c r="X9" s="46"/>
      <c r="Y9" s="46">
        <f t="shared" ref="Y9" si="1">C9+W9</f>
        <v>1840386.13</v>
      </c>
    </row>
    <row r="10" spans="1:25" x14ac:dyDescent="0.3">
      <c r="B10" s="18"/>
      <c r="C10" s="47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7"/>
      <c r="X10" s="46"/>
      <c r="Y10" s="46"/>
    </row>
    <row r="11" spans="1:25" x14ac:dyDescent="0.3">
      <c r="B11" s="18"/>
      <c r="C11" s="47"/>
      <c r="D11" s="46"/>
      <c r="E11" s="46"/>
      <c r="F11" s="46"/>
      <c r="G11" s="46"/>
      <c r="H11" s="46"/>
      <c r="I11" s="46"/>
      <c r="K11" s="46"/>
      <c r="L11" s="48"/>
      <c r="M11" s="46"/>
      <c r="O11" s="46"/>
      <c r="P11" s="46"/>
      <c r="Q11" s="46"/>
      <c r="R11" s="46"/>
      <c r="S11" s="46"/>
      <c r="T11" s="46"/>
      <c r="U11" s="46"/>
      <c r="V11" s="46"/>
      <c r="W11" s="50"/>
      <c r="X11" s="46"/>
      <c r="Y11" s="46"/>
    </row>
    <row r="12" spans="1:25" ht="14.4" x14ac:dyDescent="0.3">
      <c r="A12" s="16"/>
      <c r="B12" s="19"/>
      <c r="C12" s="47"/>
      <c r="D12" s="46"/>
      <c r="E12" s="46"/>
      <c r="F12" s="46"/>
      <c r="G12" s="46"/>
      <c r="H12" s="46"/>
      <c r="I12" s="46"/>
      <c r="K12" s="46"/>
      <c r="L12" s="46"/>
      <c r="M12" s="46"/>
      <c r="O12" s="46"/>
      <c r="P12" s="46"/>
      <c r="Q12" s="46"/>
      <c r="R12" s="46"/>
      <c r="S12" s="46"/>
      <c r="T12" s="46"/>
      <c r="U12" s="46"/>
      <c r="V12" s="46"/>
      <c r="W12" s="50"/>
      <c r="X12" s="46"/>
      <c r="Y12" s="46"/>
    </row>
    <row r="13" spans="1:25" x14ac:dyDescent="0.3">
      <c r="A13" s="12"/>
      <c r="B13" s="12"/>
      <c r="C13" s="47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7"/>
      <c r="X13" s="46"/>
      <c r="Y13" s="46"/>
    </row>
    <row r="14" spans="1:25" ht="14.4" x14ac:dyDescent="0.3">
      <c r="A14" s="16"/>
      <c r="B14" s="14"/>
      <c r="C14" s="63"/>
      <c r="D14" s="46"/>
      <c r="E14" s="46"/>
      <c r="F14" s="46"/>
      <c r="G14" s="46"/>
      <c r="H14" s="46"/>
      <c r="I14" s="46"/>
      <c r="J14" s="46"/>
      <c r="K14" s="46"/>
      <c r="L14" s="51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7"/>
      <c r="X14" s="46"/>
      <c r="Y14" s="46"/>
    </row>
    <row r="15" spans="1:25" ht="14.4" x14ac:dyDescent="0.3">
      <c r="A15" s="12"/>
      <c r="B15" s="12"/>
      <c r="C15" s="47"/>
      <c r="D15" s="51"/>
      <c r="E15" s="51"/>
      <c r="F15" s="46"/>
      <c r="G15" s="46"/>
      <c r="H15" s="46"/>
      <c r="I15" s="46"/>
      <c r="K15" s="46"/>
      <c r="L15" s="51"/>
      <c r="M15" s="99"/>
      <c r="N15" s="97"/>
      <c r="O15" s="46"/>
      <c r="P15" s="46"/>
      <c r="Q15" s="46"/>
      <c r="R15" s="46"/>
      <c r="S15" s="46"/>
      <c r="T15" s="46"/>
      <c r="U15" s="46"/>
      <c r="V15" s="46"/>
      <c r="W15" s="47"/>
      <c r="X15" s="46"/>
      <c r="Y15" s="46"/>
    </row>
    <row r="16" spans="1:25" ht="14.4" x14ac:dyDescent="0.3">
      <c r="A16" s="17"/>
      <c r="B16" s="20"/>
      <c r="C16" s="47"/>
      <c r="D16" s="46"/>
      <c r="E16" s="46"/>
      <c r="F16" s="46"/>
      <c r="G16" s="46"/>
      <c r="H16" s="46"/>
      <c r="I16" s="46"/>
      <c r="K16" s="46"/>
      <c r="L16" s="46"/>
      <c r="M16" s="99"/>
      <c r="N16" s="97"/>
      <c r="O16" s="46"/>
      <c r="Q16" s="46"/>
      <c r="R16" s="46"/>
      <c r="S16" s="46"/>
      <c r="T16" s="46"/>
      <c r="U16" s="46"/>
      <c r="V16" s="46"/>
      <c r="W16" s="47"/>
      <c r="X16" s="46"/>
      <c r="Y16" s="46"/>
    </row>
    <row r="17" spans="1:25" ht="14.4" x14ac:dyDescent="0.3">
      <c r="A17" s="22"/>
      <c r="B17" s="4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</row>
    <row r="18" spans="1:25" x14ac:dyDescent="0.3">
      <c r="C18" s="47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7"/>
      <c r="X18" s="46"/>
      <c r="Y18" s="46"/>
    </row>
    <row r="19" spans="1:25" ht="14.4" x14ac:dyDescent="0.3">
      <c r="A19" s="22"/>
      <c r="B19" s="4"/>
      <c r="C19" s="50"/>
      <c r="D19" s="46"/>
      <c r="E19" s="46"/>
      <c r="F19" s="50"/>
      <c r="G19" s="50"/>
      <c r="H19" s="50"/>
      <c r="I19" s="50"/>
      <c r="J19" s="98"/>
      <c r="K19" s="50"/>
      <c r="L19" s="50"/>
      <c r="M19" s="118"/>
      <c r="N19" s="97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</row>
    <row r="20" spans="1:25" x14ac:dyDescent="0.3">
      <c r="C20" s="47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</row>
    <row r="21" spans="1:25" ht="15.6" x14ac:dyDescent="0.3">
      <c r="A21" s="23"/>
      <c r="B21" s="7"/>
      <c r="C21" s="64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7"/>
    </row>
    <row r="22" spans="1:25" x14ac:dyDescent="0.3">
      <c r="C22" s="47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</row>
    <row r="23" spans="1:25" s="24" customFormat="1" ht="14.4" x14ac:dyDescent="0.3"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60"/>
      <c r="X23" s="59"/>
      <c r="Y23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7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7" customWidth="1"/>
    <col min="5" max="5" width="13.77734375" customWidth="1"/>
    <col min="6" max="6" width="12.77734375" customWidth="1"/>
    <col min="7" max="7" width="12.44140625" customWidth="1"/>
    <col min="8" max="8" width="13.77734375" customWidth="1"/>
    <col min="9" max="9" width="14.33203125" customWidth="1"/>
    <col min="10" max="10" width="13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23" max="23" width="15.88671875" customWidth="1"/>
    <col min="24" max="24" width="4.33203125" customWidth="1"/>
    <col min="25" max="25" width="15.664062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2.8" x14ac:dyDescent="0.3">
      <c r="D6" s="32" t="s">
        <v>64</v>
      </c>
      <c r="E6" s="32" t="s">
        <v>65</v>
      </c>
      <c r="F6" s="32" t="s">
        <v>88</v>
      </c>
      <c r="G6" s="32" t="s">
        <v>66</v>
      </c>
      <c r="H6" s="32" t="s">
        <v>67</v>
      </c>
      <c r="I6" s="32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75</v>
      </c>
      <c r="Q6" s="32" t="s">
        <v>76</v>
      </c>
      <c r="R6" s="32" t="s">
        <v>77</v>
      </c>
      <c r="S6" s="32" t="s">
        <v>85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2730</v>
      </c>
      <c r="R7">
        <v>2800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'травень 2026'!D23</f>
        <v>0</v>
      </c>
      <c r="E8" s="43">
        <f>'травень 2026'!E23</f>
        <v>0</v>
      </c>
      <c r="F8" s="43">
        <f>'травень 2026'!F23</f>
        <v>0</v>
      </c>
      <c r="G8" s="43">
        <f>'травень 2026'!G23</f>
        <v>0</v>
      </c>
      <c r="H8" s="43">
        <f>'травень 2026'!H23</f>
        <v>0</v>
      </c>
      <c r="I8" s="43">
        <f>'травень 2026'!I23</f>
        <v>0</v>
      </c>
      <c r="J8" s="43">
        <f>'травень 2026'!J23</f>
        <v>0</v>
      </c>
      <c r="K8" s="43">
        <f>'травень 2026'!K23</f>
        <v>0</v>
      </c>
      <c r="L8" s="43">
        <f>'травень 2026'!L23</f>
        <v>0</v>
      </c>
      <c r="M8" s="43">
        <f>'травень 2026'!M23</f>
        <v>0</v>
      </c>
      <c r="N8" s="43">
        <f>'травень 2026'!N23</f>
        <v>0</v>
      </c>
      <c r="O8" s="43">
        <f>'травень 2026'!O23</f>
        <v>0</v>
      </c>
      <c r="P8" s="43">
        <f>'травень 2026'!P23</f>
        <v>0</v>
      </c>
      <c r="Q8" s="43">
        <f>'травень 2026'!Q23</f>
        <v>0</v>
      </c>
      <c r="R8" s="43">
        <f>'травень 2026'!R23</f>
        <v>0</v>
      </c>
      <c r="S8" s="43">
        <f>'травень 2026'!S23</f>
        <v>0</v>
      </c>
      <c r="T8" s="43">
        <f>'травень 2026'!T23</f>
        <v>0</v>
      </c>
      <c r="U8" s="43">
        <f>'травень 2026'!U23</f>
        <v>0</v>
      </c>
      <c r="V8" s="43">
        <f>'травень 2026'!V23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'травень 2026'!#REF!</f>
        <v>#REF!</v>
      </c>
      <c r="D10" s="48"/>
      <c r="E10" s="48"/>
      <c r="F10" s="46"/>
      <c r="G10" s="46"/>
      <c r="H10" s="46"/>
      <c r="I10" s="46"/>
      <c r="J10" s="47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'травень 2026'!#REF!</f>
        <v>#REF!</v>
      </c>
      <c r="D11" s="48"/>
      <c r="E11" s="48"/>
      <c r="F11" s="46"/>
      <c r="G11" s="46"/>
      <c r="H11" s="46"/>
      <c r="I11" s="46"/>
      <c r="J11" s="47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'травень 2026'!#REF!</f>
        <v>#REF!</v>
      </c>
      <c r="D12" s="48"/>
      <c r="E12" s="48"/>
      <c r="F12" s="46"/>
      <c r="G12" s="46"/>
      <c r="H12" s="46"/>
      <c r="I12" s="46"/>
      <c r="J12" s="47"/>
      <c r="K12" s="46"/>
      <c r="L12" s="46"/>
      <c r="M12" s="46"/>
      <c r="N12" s="46"/>
      <c r="O12" s="65"/>
      <c r="P12" s="46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'травень 2026'!#REF!</f>
        <v>#REF!</v>
      </c>
      <c r="D13" s="48"/>
      <c r="E13" s="48"/>
      <c r="F13" s="46"/>
      <c r="G13" s="46"/>
      <c r="H13" s="46"/>
      <c r="I13" s="46"/>
      <c r="J13" s="47"/>
      <c r="K13" s="46"/>
      <c r="L13" s="46"/>
      <c r="M13" s="46"/>
      <c r="N13" s="46"/>
      <c r="O13" s="65"/>
      <c r="P13" s="46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'травень 2026'!#REF!</f>
        <v>#REF!</v>
      </c>
      <c r="D14" s="48"/>
      <c r="E14" s="48"/>
      <c r="F14" s="46"/>
      <c r="G14" s="46"/>
      <c r="H14" s="46"/>
      <c r="I14" s="46"/>
      <c r="J14" s="47"/>
      <c r="K14" s="46"/>
      <c r="L14" s="46"/>
      <c r="M14" s="46"/>
      <c r="N14" s="46"/>
      <c r="O14" s="65"/>
      <c r="P14" s="46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'травень 2026'!#REF!</f>
        <v>#REF!</v>
      </c>
      <c r="D15" s="48"/>
      <c r="E15" s="48"/>
      <c r="F15" s="46"/>
      <c r="G15" s="46"/>
      <c r="H15" s="46"/>
      <c r="I15" s="46"/>
      <c r="J15" s="47"/>
      <c r="K15" s="46"/>
      <c r="L15" s="46"/>
      <c r="M15" s="46"/>
      <c r="N15" s="46"/>
      <c r="O15" s="65"/>
      <c r="P15" s="46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'травень 2026'!#REF!</f>
        <v>#REF!</v>
      </c>
      <c r="D16" s="48"/>
      <c r="E16" s="48"/>
      <c r="F16" s="46"/>
      <c r="G16" s="46"/>
      <c r="H16" s="46"/>
      <c r="I16" s="46"/>
      <c r="J16" s="47"/>
      <c r="K16" s="46"/>
      <c r="L16" s="46"/>
      <c r="M16" s="46"/>
      <c r="N16" s="46"/>
      <c r="O16" s="65"/>
      <c r="P16" s="46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'травень 2026'!#REF!</f>
        <v>#REF!</v>
      </c>
      <c r="D17" s="48"/>
      <c r="E17" s="48"/>
      <c r="F17" s="46"/>
      <c r="G17" s="46"/>
      <c r="H17" s="46"/>
      <c r="I17" s="46"/>
      <c r="J17" s="47"/>
      <c r="K17" s="46"/>
      <c r="L17" s="46"/>
      <c r="M17" s="46"/>
      <c r="N17" s="46"/>
      <c r="O17" s="65"/>
      <c r="P17" s="46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'травень 2026'!#REF!</f>
        <v>#REF!</v>
      </c>
      <c r="D18" s="48"/>
      <c r="E18" s="48"/>
      <c r="F18" s="46"/>
      <c r="G18" s="46"/>
      <c r="H18" s="46"/>
      <c r="I18" s="46"/>
      <c r="J18" s="47"/>
      <c r="K18" s="46"/>
      <c r="L18" s="46"/>
      <c r="M18" s="46"/>
      <c r="N18" s="46"/>
      <c r="O18" s="65"/>
      <c r="P18" s="46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'травень 2026'!#REF!</f>
        <v>#REF!</v>
      </c>
      <c r="D19" s="48"/>
      <c r="E19" s="48"/>
      <c r="F19" s="46"/>
      <c r="G19" s="46"/>
      <c r="H19" s="46"/>
      <c r="I19" s="46"/>
      <c r="J19" s="47"/>
      <c r="K19" s="46"/>
      <c r="L19" s="46"/>
      <c r="M19" s="46"/>
      <c r="N19" s="46"/>
      <c r="O19" s="65"/>
      <c r="P19" s="46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'травень 2026'!#REF!</f>
        <v>#REF!</v>
      </c>
      <c r="D20" s="48"/>
      <c r="E20" s="48"/>
      <c r="F20" s="46"/>
      <c r="G20" s="46"/>
      <c r="H20" s="46"/>
      <c r="I20" s="46"/>
      <c r="J20" s="47"/>
      <c r="K20" s="46"/>
      <c r="L20" s="46"/>
      <c r="M20" s="46"/>
      <c r="N20" s="46"/>
      <c r="O20" s="65"/>
      <c r="P20" s="46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'травень 2026'!#REF!</f>
        <v>#REF!</v>
      </c>
      <c r="D21" s="48"/>
      <c r="E21" s="48"/>
      <c r="F21" s="46"/>
      <c r="G21" s="46"/>
      <c r="H21" s="46"/>
      <c r="I21" s="46"/>
      <c r="J21" s="47"/>
      <c r="K21" s="46"/>
      <c r="L21" s="46"/>
      <c r="M21" s="46"/>
      <c r="N21" s="46"/>
      <c r="O21" s="65"/>
      <c r="P21" s="46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'травень 2026'!#REF!</f>
        <v>#REF!</v>
      </c>
      <c r="D22" s="48"/>
      <c r="E22" s="48"/>
      <c r="F22" s="46"/>
      <c r="G22" s="46"/>
      <c r="H22" s="46"/>
      <c r="I22" s="46"/>
      <c r="J22" s="47"/>
      <c r="K22" s="46"/>
      <c r="L22" s="46"/>
      <c r="M22" s="46"/>
      <c r="N22" s="46"/>
      <c r="O22" s="65"/>
      <c r="P22" s="46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'травень 2026'!#REF!</f>
        <v>#REF!</v>
      </c>
      <c r="D23" s="48"/>
      <c r="E23" s="48"/>
      <c r="F23" s="46"/>
      <c r="G23" s="46"/>
      <c r="H23" s="46"/>
      <c r="I23" s="46"/>
      <c r="J23" s="47"/>
      <c r="K23" s="46"/>
      <c r="L23" s="46"/>
      <c r="M23" s="46"/>
      <c r="N23" s="46"/>
      <c r="O23" s="65"/>
      <c r="P23" s="46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'травень 2026'!#REF!</f>
        <v>#REF!</v>
      </c>
      <c r="D24" s="48"/>
      <c r="E24" s="48"/>
      <c r="F24" s="46"/>
      <c r="G24" s="46"/>
      <c r="H24" s="46"/>
      <c r="I24" s="46"/>
      <c r="J24" s="47"/>
      <c r="K24" s="46"/>
      <c r="L24" s="46"/>
      <c r="M24" s="46"/>
      <c r="N24" s="46"/>
      <c r="O24" s="65"/>
      <c r="P24" s="46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'травень 2026'!#REF!</f>
        <v>#REF!</v>
      </c>
      <c r="D25" s="48"/>
      <c r="E25" s="48"/>
      <c r="F25" s="46"/>
      <c r="G25" s="46"/>
      <c r="H25" s="46"/>
      <c r="I25" s="46"/>
      <c r="J25" s="47"/>
      <c r="K25" s="46"/>
      <c r="L25" s="46"/>
      <c r="M25" s="46"/>
      <c r="N25" s="46"/>
      <c r="O25" s="65"/>
      <c r="P25" s="46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'травень 2026'!#REF!</f>
        <v>#REF!</v>
      </c>
      <c r="D26" s="48"/>
      <c r="E26" s="48"/>
      <c r="F26" s="46"/>
      <c r="G26" s="46"/>
      <c r="H26" s="46"/>
      <c r="I26" s="46"/>
      <c r="J26" s="47"/>
      <c r="K26" s="46"/>
      <c r="L26" s="48"/>
      <c r="M26" s="46"/>
      <c r="N26" s="46"/>
      <c r="O26" s="65"/>
      <c r="P26" s="46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'травень 2026'!#REF!</f>
        <v>#REF!</v>
      </c>
      <c r="D27" s="48"/>
      <c r="E27" s="48"/>
      <c r="F27" s="46"/>
      <c r="G27" s="46"/>
      <c r="H27" s="46"/>
      <c r="I27" s="46"/>
      <c r="J27" s="47"/>
      <c r="K27" s="46"/>
      <c r="L27" s="48"/>
      <c r="M27" s="46"/>
      <c r="N27" s="46"/>
      <c r="O27" s="65"/>
      <c r="P27" s="46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'травень 2026'!#REF!</f>
        <v>#REF!</v>
      </c>
      <c r="D28" s="48"/>
      <c r="E28" s="48"/>
      <c r="F28" s="46"/>
      <c r="G28" s="46"/>
      <c r="H28" s="46"/>
      <c r="I28" s="46"/>
      <c r="J28" s="47"/>
      <c r="K28" s="46"/>
      <c r="L28" s="48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'травень 2026'!#REF!</f>
        <v>#REF!</v>
      </c>
      <c r="D29" s="48"/>
      <c r="E29" s="48"/>
      <c r="F29" s="46"/>
      <c r="G29" s="46"/>
      <c r="H29" s="46"/>
      <c r="I29" s="46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'травень 2026'!#REF!</f>
        <v>#REF!</v>
      </c>
      <c r="D32" s="46"/>
      <c r="E32" s="46"/>
      <c r="F32" s="46"/>
      <c r="G32" s="46"/>
      <c r="H32" s="46"/>
      <c r="I32" s="46"/>
      <c r="J32" s="47"/>
      <c r="K32" s="46"/>
      <c r="L32" s="46"/>
      <c r="M32" s="46"/>
      <c r="N32" s="46"/>
      <c r="O32" s="65"/>
      <c r="P32" s="46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'травень 2026'!#REF!</f>
        <v>#REF!</v>
      </c>
      <c r="D33" s="46"/>
      <c r="E33" s="46"/>
      <c r="F33" s="46"/>
      <c r="G33" s="46"/>
      <c r="H33" s="46"/>
      <c r="I33" s="46"/>
      <c r="J33" s="47"/>
      <c r="K33" s="46"/>
      <c r="L33" s="46"/>
      <c r="M33" s="46"/>
      <c r="N33" s="46"/>
      <c r="O33" s="65"/>
      <c r="P33" s="46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48</v>
      </c>
      <c r="C34" s="47" t="e">
        <f>'травень 2026'!#REF!</f>
        <v>#REF!</v>
      </c>
      <c r="D34" s="46"/>
      <c r="E34" s="46"/>
      <c r="F34" s="46"/>
      <c r="G34" s="46"/>
      <c r="H34" s="46"/>
      <c r="I34" s="46"/>
      <c r="J34" s="47"/>
      <c r="K34" s="46"/>
      <c r="L34" s="46"/>
      <c r="M34" s="46"/>
      <c r="N34" s="46"/>
      <c r="O34" s="65"/>
      <c r="P34" s="46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'травень 2026'!#REF!</f>
        <v>#REF!</v>
      </c>
      <c r="D35" s="46"/>
      <c r="E35" s="46"/>
      <c r="F35" s="46"/>
      <c r="G35" s="46"/>
      <c r="H35" s="46"/>
      <c r="I35" s="46"/>
      <c r="J35" s="47"/>
      <c r="K35" s="46"/>
      <c r="L35" s="46"/>
      <c r="M35" s="46"/>
      <c r="N35" s="46"/>
      <c r="O35" s="65"/>
      <c r="P35" s="46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'травень 2026'!#REF!</f>
        <v>#REF!</v>
      </c>
      <c r="D36" s="46"/>
      <c r="E36" s="46"/>
      <c r="F36" s="46"/>
      <c r="G36" s="46"/>
      <c r="H36" s="46"/>
      <c r="I36" s="46"/>
      <c r="J36" s="47"/>
      <c r="K36" s="46"/>
      <c r="L36" s="46"/>
      <c r="M36" s="46"/>
      <c r="N36" s="46"/>
      <c r="O36" s="65"/>
      <c r="P36" s="46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45</v>
      </c>
      <c r="C37" s="47" t="e">
        <f>'травень 2026'!#REF!</f>
        <v>#REF!</v>
      </c>
      <c r="D37" s="46"/>
      <c r="E37" s="46"/>
      <c r="F37" s="46"/>
      <c r="G37" s="46"/>
      <c r="H37" s="46"/>
      <c r="I37" s="46"/>
      <c r="J37" s="47"/>
      <c r="K37" s="46"/>
      <c r="L37" s="46"/>
      <c r="M37" s="46"/>
      <c r="N37" s="46"/>
      <c r="O37" s="65"/>
      <c r="P37" s="46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49</v>
      </c>
      <c r="C38" s="47" t="e">
        <f>'травень 2026'!#REF!</f>
        <v>#REF!</v>
      </c>
      <c r="D38" s="46"/>
      <c r="E38" s="46"/>
      <c r="F38" s="46"/>
      <c r="G38" s="46"/>
      <c r="H38" s="46"/>
      <c r="I38" s="46"/>
      <c r="J38" s="47"/>
      <c r="K38" s="46"/>
      <c r="L38" s="46"/>
      <c r="M38" s="46"/>
      <c r="N38" s="46"/>
      <c r="O38" s="65"/>
      <c r="P38" s="46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'травень 2026'!#REF!</f>
        <v>#REF!</v>
      </c>
      <c r="D39" s="46"/>
      <c r="E39" s="46"/>
      <c r="F39" s="46"/>
      <c r="G39" s="46"/>
      <c r="H39" s="46"/>
      <c r="I39" s="46"/>
      <c r="J39" s="47"/>
      <c r="K39" s="46"/>
      <c r="L39" s="46"/>
      <c r="M39" s="46"/>
      <c r="N39" s="46"/>
      <c r="O39" s="65"/>
      <c r="P39" s="46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'травень 2026'!#REF!</f>
        <v>#REF!</v>
      </c>
      <c r="D40" s="46"/>
      <c r="E40" s="46"/>
      <c r="F40" s="46"/>
      <c r="G40" s="46"/>
      <c r="H40" s="46"/>
      <c r="I40" s="46"/>
      <c r="J40" s="47"/>
      <c r="K40" s="46"/>
      <c r="L40" s="46"/>
      <c r="M40" s="46"/>
      <c r="N40" s="70"/>
      <c r="O40" s="65"/>
      <c r="P40" s="46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11" t="s">
        <v>46</v>
      </c>
      <c r="C41" s="47" t="e">
        <f>'травень 2026'!#REF!</f>
        <v>#REF!</v>
      </c>
      <c r="D41" s="46"/>
      <c r="E41" s="46"/>
      <c r="F41" s="46"/>
      <c r="G41" s="46"/>
      <c r="H41" s="46"/>
      <c r="I41" s="46"/>
      <c r="J41" s="47"/>
      <c r="K41" s="46"/>
      <c r="L41" s="46"/>
      <c r="M41" s="46"/>
      <c r="N41" s="46"/>
      <c r="O41" s="65"/>
      <c r="P41" s="46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1" t="s">
        <v>47</v>
      </c>
      <c r="C42" s="47" t="e">
        <f>'травень 2026'!#REF!</f>
        <v>#REF!</v>
      </c>
      <c r="D42" s="46"/>
      <c r="E42" s="46"/>
      <c r="F42" s="46"/>
      <c r="G42" s="46"/>
      <c r="H42" s="46"/>
      <c r="I42" s="46"/>
      <c r="J42" s="47"/>
      <c r="K42" s="46"/>
      <c r="L42" s="46"/>
      <c r="M42" s="46"/>
      <c r="N42" s="46"/>
      <c r="O42" s="65"/>
      <c r="P42" s="46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'травень 2026'!#REF!</f>
        <v>#REF!</v>
      </c>
      <c r="D43" s="46"/>
      <c r="E43" s="46"/>
      <c r="F43" s="46"/>
      <c r="G43" s="46"/>
      <c r="H43" s="46"/>
      <c r="I43" s="46"/>
      <c r="J43" s="47"/>
      <c r="K43" s="46"/>
      <c r="L43" s="46"/>
      <c r="M43" s="46"/>
      <c r="N43" s="46"/>
      <c r="O43" s="65"/>
      <c r="P43" s="46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'травень 2026'!#REF!</f>
        <v>#REF!</v>
      </c>
      <c r="D44" s="46"/>
      <c r="E44" s="46"/>
      <c r="F44" s="46"/>
      <c r="G44" s="46"/>
      <c r="H44" s="46"/>
      <c r="I44" s="46"/>
      <c r="J44" s="47"/>
      <c r="K44" s="46"/>
      <c r="L44" s="46"/>
      <c r="M44" s="46"/>
      <c r="N44" s="46"/>
      <c r="O44" s="65"/>
      <c r="P44" s="46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44</v>
      </c>
      <c r="C45" s="47" t="e">
        <f>'травень 2026'!#REF!</f>
        <v>#REF!</v>
      </c>
      <c r="D45" s="46"/>
      <c r="E45" s="46"/>
      <c r="F45" s="46"/>
      <c r="G45" s="46"/>
      <c r="H45" s="46"/>
      <c r="I45" s="46"/>
      <c r="J45" s="47"/>
      <c r="K45" s="46"/>
      <c r="L45" s="46"/>
      <c r="M45" s="46"/>
      <c r="N45" s="46"/>
      <c r="O45" s="65"/>
      <c r="P45" s="46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'травень 2026'!#REF!</f>
        <v>#REF!</v>
      </c>
      <c r="D46" s="46"/>
      <c r="E46" s="46"/>
      <c r="F46" s="46"/>
      <c r="G46" s="46"/>
      <c r="H46" s="46"/>
      <c r="I46" s="46"/>
      <c r="J46" s="47"/>
      <c r="K46" s="46"/>
      <c r="L46" s="46"/>
      <c r="M46" s="46"/>
      <c r="N46" s="46"/>
      <c r="O46" s="65"/>
      <c r="P46" s="46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'травень 2026'!#REF!</f>
        <v>#REF!</v>
      </c>
      <c r="D47" s="46"/>
      <c r="E47" s="46"/>
      <c r="F47" s="46"/>
      <c r="G47" s="46"/>
      <c r="H47" s="46"/>
      <c r="I47" s="46"/>
      <c r="J47" s="47"/>
      <c r="K47" s="46"/>
      <c r="L47" s="46"/>
      <c r="M47" s="46"/>
      <c r="N47" s="46"/>
      <c r="O47" s="65"/>
      <c r="P47" s="46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'травень 2026'!#REF!</f>
        <v>#REF!</v>
      </c>
      <c r="D48" s="46"/>
      <c r="E48" s="46"/>
      <c r="F48" s="46"/>
      <c r="G48" s="46"/>
      <c r="H48" s="46"/>
      <c r="I48" s="46"/>
      <c r="J48" s="47"/>
      <c r="K48" s="46"/>
      <c r="L48" s="46"/>
      <c r="M48" s="46"/>
      <c r="N48" s="46"/>
      <c r="O48" s="65"/>
      <c r="P48" s="46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'травень 2026'!#REF!</f>
        <v>#REF!</v>
      </c>
      <c r="D49" s="46"/>
      <c r="E49" s="46"/>
      <c r="F49" s="46"/>
      <c r="G49" s="46"/>
      <c r="H49" s="46"/>
      <c r="I49" s="46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'травень 2026'!#REF!</f>
        <v>#REF!</v>
      </c>
      <c r="D52" s="46"/>
      <c r="E52" s="46"/>
      <c r="F52" s="46"/>
      <c r="G52" s="46"/>
      <c r="H52" s="46"/>
      <c r="I52" s="46"/>
      <c r="J52" s="47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'травень 2026'!Y9</f>
        <v>1840386.13</v>
      </c>
      <c r="D53" s="46"/>
      <c r="E53" s="46"/>
      <c r="F53" s="46"/>
      <c r="G53" s="46"/>
      <c r="H53" s="46"/>
      <c r="I53" s="46"/>
      <c r="J53" s="47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'травень 2026'!#REF!</f>
        <v>#REF!</v>
      </c>
      <c r="D54" s="51"/>
      <c r="E54" s="51"/>
      <c r="F54" s="46"/>
      <c r="G54" s="46"/>
      <c r="H54" s="46"/>
      <c r="I54" s="46"/>
      <c r="J54" s="68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'травень 2026'!#REF!</f>
        <v>#REF!</v>
      </c>
      <c r="D57" s="53"/>
      <c r="E57" s="53"/>
      <c r="F57" s="50"/>
      <c r="G57" s="50"/>
      <c r="H57" s="50"/>
      <c r="I57" s="50"/>
      <c r="J57" s="71"/>
      <c r="K57" s="50"/>
      <c r="L57" s="50"/>
      <c r="M57" s="53"/>
      <c r="N57" s="53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'травень 2026'!#REF!</f>
        <v>#REF!</v>
      </c>
      <c r="D59" s="50"/>
      <c r="E59" s="50"/>
      <c r="F59" s="50"/>
      <c r="G59" s="50"/>
      <c r="H59" s="50"/>
      <c r="I59" s="50"/>
      <c r="J59" s="72"/>
      <c r="K59" s="50"/>
      <c r="L59" s="50"/>
      <c r="M59" s="53"/>
      <c r="N59" s="53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'травень 2026'!#REF!</f>
        <v>#REF!</v>
      </c>
      <c r="D61" s="53"/>
      <c r="E61" s="53"/>
      <c r="F61" s="50"/>
      <c r="G61" s="50"/>
      <c r="H61" s="50"/>
      <c r="I61" s="50"/>
      <c r="J61" s="50"/>
      <c r="K61" s="50"/>
      <c r="L61" s="53"/>
      <c r="M61" s="50"/>
      <c r="N61" s="53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'травень 2026'!#REF!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7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7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J73" s="68"/>
      <c r="K73" s="46"/>
      <c r="L73" s="51"/>
      <c r="M73" s="46"/>
      <c r="N73" s="51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46"/>
      <c r="J74" s="47"/>
      <c r="K74" s="46"/>
      <c r="L74" s="46"/>
      <c r="M74" s="46"/>
      <c r="N74" s="51"/>
      <c r="O74" s="46"/>
      <c r="P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53"/>
      <c r="K77" s="50"/>
      <c r="L77" s="50"/>
      <c r="M77" s="53"/>
      <c r="N77" s="53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8"/>
      <c r="L81" s="58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5.5546875" customWidth="1"/>
    <col min="5" max="5" width="13.77734375" customWidth="1"/>
    <col min="6" max="6" width="12.77734375" customWidth="1"/>
    <col min="7" max="7" width="13.44140625" customWidth="1"/>
    <col min="8" max="8" width="13.77734375" customWidth="1"/>
    <col min="9" max="10" width="13.66406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23" max="23" width="15.88671875" customWidth="1"/>
    <col min="24" max="24" width="4.33203125" customWidth="1"/>
    <col min="25" max="25" width="16.10937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111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69" customHeight="1" x14ac:dyDescent="0.3">
      <c r="D6" s="32" t="s">
        <v>78</v>
      </c>
      <c r="E6" s="32" t="s">
        <v>65</v>
      </c>
      <c r="F6" s="32" t="s">
        <v>88</v>
      </c>
      <c r="G6" s="32" t="s">
        <v>66</v>
      </c>
      <c r="H6" s="32" t="s">
        <v>67</v>
      </c>
      <c r="I6" s="32" t="s">
        <v>68</v>
      </c>
      <c r="J6" s="32" t="s">
        <v>69</v>
      </c>
      <c r="K6" s="32" t="s">
        <v>70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75</v>
      </c>
      <c r="Q6" s="32" t="s">
        <v>76</v>
      </c>
      <c r="R6" s="32" t="s">
        <v>77</v>
      </c>
      <c r="S6" s="32" t="s">
        <v>85</v>
      </c>
    </row>
    <row r="7" spans="1:25" x14ac:dyDescent="0.3">
      <c r="D7" s="12">
        <v>2111</v>
      </c>
      <c r="E7" s="12">
        <v>2120</v>
      </c>
      <c r="F7" s="12">
        <v>2210</v>
      </c>
      <c r="G7" s="12">
        <v>2220</v>
      </c>
      <c r="H7" s="12">
        <v>2230</v>
      </c>
      <c r="I7" s="12" t="s">
        <v>50</v>
      </c>
      <c r="J7" s="12">
        <v>2240</v>
      </c>
      <c r="K7" s="12">
        <v>2250</v>
      </c>
      <c r="L7" s="12">
        <v>2271</v>
      </c>
      <c r="M7" s="12">
        <v>2272</v>
      </c>
      <c r="N7" s="12">
        <v>2273</v>
      </c>
      <c r="O7" s="12">
        <v>2274</v>
      </c>
      <c r="P7" s="12">
        <v>2275</v>
      </c>
      <c r="Q7" s="12">
        <v>2730</v>
      </c>
      <c r="R7" s="12">
        <v>2800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'червень 2026 '!D81</f>
        <v>0</v>
      </c>
      <c r="E8" s="43">
        <f>'червень 2026 '!E81</f>
        <v>0</v>
      </c>
      <c r="F8" s="43">
        <f>'червень 2026 '!F81</f>
        <v>0</v>
      </c>
      <c r="G8" s="43">
        <f>'червень 2026 '!G81</f>
        <v>0</v>
      </c>
      <c r="H8" s="43">
        <f>'червень 2026 '!H81</f>
        <v>0</v>
      </c>
      <c r="I8" s="43">
        <f>'червень 2026 '!I81</f>
        <v>0</v>
      </c>
      <c r="J8" s="43">
        <f>'червень 2026 '!J81</f>
        <v>0</v>
      </c>
      <c r="K8" s="43">
        <f>'червень 2026 '!K81</f>
        <v>0</v>
      </c>
      <c r="L8" s="43">
        <f>'червень 2026 '!L81</f>
        <v>0</v>
      </c>
      <c r="M8" s="43">
        <f>'червень 2026 '!M81</f>
        <v>0</v>
      </c>
      <c r="N8" s="43">
        <f>'червень 2026 '!N81</f>
        <v>0</v>
      </c>
      <c r="O8" s="43">
        <f>'червень 2026 '!O81</f>
        <v>0</v>
      </c>
      <c r="P8" s="43">
        <f>'червень 2026 '!P81</f>
        <v>0</v>
      </c>
      <c r="Q8" s="43">
        <f>'червень 2026 '!Q81</f>
        <v>0</v>
      </c>
      <c r="R8" s="43">
        <f>'червень 2026 '!R81</f>
        <v>0</v>
      </c>
      <c r="S8" s="43">
        <f>'червень 2026 '!S81</f>
        <v>0</v>
      </c>
      <c r="T8" s="43">
        <f>'червень 2026 '!T81</f>
        <v>0</v>
      </c>
      <c r="U8" s="43">
        <f>'червень 2026 '!U81</f>
        <v>0</v>
      </c>
      <c r="V8" s="43">
        <f>'червень 2026 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'червень 2026 '!Y10</f>
        <v>#REF!</v>
      </c>
      <c r="D10" s="48"/>
      <c r="E10" s="48"/>
      <c r="F10" s="46"/>
      <c r="G10" s="46"/>
      <c r="H10" s="46"/>
      <c r="I10" s="46"/>
      <c r="J10" s="47"/>
      <c r="K10" s="46"/>
      <c r="L10" s="46"/>
      <c r="M10" s="46"/>
      <c r="N10" s="46"/>
      <c r="O10" s="46"/>
      <c r="P10" s="65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'червень 2026 '!Y11</f>
        <v>#REF!</v>
      </c>
      <c r="D11" s="48"/>
      <c r="E11" s="48"/>
      <c r="F11" s="46"/>
      <c r="G11" s="46"/>
      <c r="H11" s="46"/>
      <c r="I11" s="46"/>
      <c r="J11" s="47"/>
      <c r="K11" s="46"/>
      <c r="L11" s="46"/>
      <c r="M11" s="46"/>
      <c r="N11" s="46"/>
      <c r="O11" s="46"/>
      <c r="P11" s="65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'червень 2026 '!Y12</f>
        <v>#REF!</v>
      </c>
      <c r="D12" s="48"/>
      <c r="E12" s="48"/>
      <c r="F12" s="46"/>
      <c r="G12" s="46"/>
      <c r="H12" s="46"/>
      <c r="I12" s="46"/>
      <c r="J12" s="47"/>
      <c r="K12" s="46"/>
      <c r="L12" s="46"/>
      <c r="M12" s="46"/>
      <c r="N12" s="46"/>
      <c r="O12" s="65"/>
      <c r="P12" s="65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'червень 2026 '!Y13</f>
        <v>#REF!</v>
      </c>
      <c r="D13" s="48"/>
      <c r="E13" s="48"/>
      <c r="F13" s="46"/>
      <c r="G13" s="46"/>
      <c r="H13" s="46"/>
      <c r="I13" s="46"/>
      <c r="J13" s="47"/>
      <c r="K13" s="46"/>
      <c r="L13" s="46"/>
      <c r="M13" s="46"/>
      <c r="N13" s="46"/>
      <c r="O13" s="65"/>
      <c r="P13" s="65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'червень 2026 '!Y14</f>
        <v>#REF!</v>
      </c>
      <c r="D14" s="48"/>
      <c r="E14" s="48"/>
      <c r="F14" s="46"/>
      <c r="G14" s="46"/>
      <c r="H14" s="46"/>
      <c r="I14" s="46"/>
      <c r="J14" s="47"/>
      <c r="K14" s="46"/>
      <c r="L14" s="46"/>
      <c r="M14" s="46"/>
      <c r="N14" s="46"/>
      <c r="O14" s="65"/>
      <c r="P14" s="65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'червень 2026 '!Y15</f>
        <v>#REF!</v>
      </c>
      <c r="D15" s="48"/>
      <c r="E15" s="48"/>
      <c r="F15" s="46"/>
      <c r="G15" s="46"/>
      <c r="H15" s="46"/>
      <c r="I15" s="46"/>
      <c r="J15" s="47"/>
      <c r="K15" s="46"/>
      <c r="L15" s="46"/>
      <c r="M15" s="46"/>
      <c r="N15" s="46"/>
      <c r="O15" s="65"/>
      <c r="P15" s="65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'червень 2026 '!Y16</f>
        <v>#REF!</v>
      </c>
      <c r="D16" s="48"/>
      <c r="E16" s="48"/>
      <c r="F16" s="46"/>
      <c r="G16" s="46"/>
      <c r="H16" s="46"/>
      <c r="I16" s="46"/>
      <c r="J16" s="47"/>
      <c r="K16" s="46"/>
      <c r="L16" s="46"/>
      <c r="M16" s="46"/>
      <c r="N16" s="46"/>
      <c r="O16" s="65"/>
      <c r="P16" s="65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'червень 2026 '!Y17</f>
        <v>#REF!</v>
      </c>
      <c r="D17" s="48"/>
      <c r="E17" s="48"/>
      <c r="F17" s="46"/>
      <c r="G17" s="46"/>
      <c r="H17" s="46"/>
      <c r="I17" s="46"/>
      <c r="J17" s="47"/>
      <c r="K17" s="46"/>
      <c r="L17" s="46"/>
      <c r="M17" s="46"/>
      <c r="N17" s="46"/>
      <c r="O17" s="65"/>
      <c r="P17" s="65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'червень 2026 '!Y18</f>
        <v>#REF!</v>
      </c>
      <c r="D18" s="48"/>
      <c r="E18" s="48"/>
      <c r="F18" s="46"/>
      <c r="G18" s="46"/>
      <c r="H18" s="46"/>
      <c r="I18" s="46"/>
      <c r="J18" s="47"/>
      <c r="K18" s="46"/>
      <c r="L18" s="46"/>
      <c r="M18" s="46"/>
      <c r="N18" s="46"/>
      <c r="O18" s="65"/>
      <c r="P18" s="65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'червень 2026 '!Y19</f>
        <v>#REF!</v>
      </c>
      <c r="D19" s="48"/>
      <c r="E19" s="48"/>
      <c r="F19" s="46"/>
      <c r="G19" s="46"/>
      <c r="H19" s="46"/>
      <c r="I19" s="46"/>
      <c r="J19" s="47"/>
      <c r="K19" s="46"/>
      <c r="L19" s="46"/>
      <c r="M19" s="46"/>
      <c r="N19" s="46"/>
      <c r="O19" s="65"/>
      <c r="P19" s="65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'червень 2026 '!Y20</f>
        <v>#REF!</v>
      </c>
      <c r="D20" s="48"/>
      <c r="E20" s="48"/>
      <c r="F20" s="46"/>
      <c r="G20" s="46"/>
      <c r="H20" s="46"/>
      <c r="I20" s="46"/>
      <c r="J20" s="47"/>
      <c r="K20" s="46"/>
      <c r="L20" s="46"/>
      <c r="M20" s="46"/>
      <c r="N20" s="46"/>
      <c r="O20" s="65"/>
      <c r="P20" s="65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'червень 2026 '!Y21</f>
        <v>#REF!</v>
      </c>
      <c r="D21" s="48"/>
      <c r="E21" s="48"/>
      <c r="F21" s="46"/>
      <c r="G21" s="46"/>
      <c r="H21" s="46"/>
      <c r="I21" s="46"/>
      <c r="J21" s="47"/>
      <c r="K21" s="46"/>
      <c r="L21" s="46"/>
      <c r="M21" s="46"/>
      <c r="N21" s="46"/>
      <c r="O21" s="65"/>
      <c r="P21" s="65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'червень 2026 '!Y22</f>
        <v>#REF!</v>
      </c>
      <c r="D22" s="48"/>
      <c r="E22" s="48"/>
      <c r="F22" s="46"/>
      <c r="G22" s="46"/>
      <c r="H22" s="46"/>
      <c r="I22" s="46"/>
      <c r="J22" s="47"/>
      <c r="K22" s="46"/>
      <c r="L22" s="46"/>
      <c r="M22" s="46"/>
      <c r="N22" s="46"/>
      <c r="O22" s="65"/>
      <c r="P22" s="65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'червень 2026 '!Y23</f>
        <v>#REF!</v>
      </c>
      <c r="D23" s="48"/>
      <c r="E23" s="48"/>
      <c r="F23" s="46"/>
      <c r="G23" s="46"/>
      <c r="H23" s="46"/>
      <c r="I23" s="46"/>
      <c r="J23" s="47"/>
      <c r="K23" s="46"/>
      <c r="L23" s="46"/>
      <c r="M23" s="46"/>
      <c r="N23" s="46"/>
      <c r="O23" s="65"/>
      <c r="P23" s="65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'червень 2026 '!Y24</f>
        <v>#REF!</v>
      </c>
      <c r="D24" s="48"/>
      <c r="E24" s="48"/>
      <c r="F24" s="46"/>
      <c r="G24" s="46"/>
      <c r="H24" s="46"/>
      <c r="I24" s="46"/>
      <c r="J24" s="47"/>
      <c r="K24" s="46"/>
      <c r="L24" s="46"/>
      <c r="M24" s="46"/>
      <c r="N24" s="46"/>
      <c r="O24" s="65"/>
      <c r="P24" s="65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'червень 2026 '!Y25</f>
        <v>#REF!</v>
      </c>
      <c r="D25" s="48"/>
      <c r="E25" s="48"/>
      <c r="F25" s="46"/>
      <c r="G25" s="46"/>
      <c r="H25" s="46"/>
      <c r="I25" s="46"/>
      <c r="J25" s="47"/>
      <c r="K25" s="46"/>
      <c r="L25" s="46"/>
      <c r="M25" s="46"/>
      <c r="N25" s="46"/>
      <c r="O25" s="65"/>
      <c r="P25" s="65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'червень 2026 '!Y26</f>
        <v>#REF!</v>
      </c>
      <c r="D26" s="48"/>
      <c r="E26" s="48"/>
      <c r="F26" s="46"/>
      <c r="G26" s="46"/>
      <c r="H26" s="46"/>
      <c r="I26" s="46"/>
      <c r="J26" s="47"/>
      <c r="K26" s="46"/>
      <c r="L26" s="48"/>
      <c r="M26" s="46"/>
      <c r="N26" s="46"/>
      <c r="O26" s="65"/>
      <c r="P26" s="65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'червень 2026 '!Y27</f>
        <v>#REF!</v>
      </c>
      <c r="D27" s="48"/>
      <c r="E27" s="48"/>
      <c r="F27" s="46"/>
      <c r="G27" s="46"/>
      <c r="H27" s="46"/>
      <c r="I27" s="46"/>
      <c r="J27" s="47"/>
      <c r="K27" s="46"/>
      <c r="L27" s="48"/>
      <c r="M27" s="46"/>
      <c r="N27" s="46"/>
      <c r="O27" s="65"/>
      <c r="P27" s="46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'червень 2026 '!Y28</f>
        <v>#REF!</v>
      </c>
      <c r="D28" s="48"/>
      <c r="E28" s="48"/>
      <c r="F28" s="46"/>
      <c r="G28" s="46"/>
      <c r="H28" s="46"/>
      <c r="I28" s="46"/>
      <c r="J28" s="47"/>
      <c r="K28" s="46"/>
      <c r="L28" s="48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'червень 2026 '!Y29</f>
        <v>#REF!</v>
      </c>
      <c r="D29" s="48"/>
      <c r="E29" s="48"/>
      <c r="F29" s="46"/>
      <c r="G29" s="46"/>
      <c r="H29" s="46"/>
      <c r="I29" s="46"/>
      <c r="J29" s="47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'червень 2026 '!Y32</f>
        <v>#REF!</v>
      </c>
      <c r="D32" s="46"/>
      <c r="E32" s="46"/>
      <c r="F32" s="46"/>
      <c r="G32" s="46"/>
      <c r="H32" s="46"/>
      <c r="I32" s="46"/>
      <c r="J32" s="47"/>
      <c r="K32" s="46"/>
      <c r="L32" s="46"/>
      <c r="M32" s="46"/>
      <c r="N32" s="46"/>
      <c r="O32" s="65"/>
      <c r="P32" s="65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'червень 2026 '!Y33</f>
        <v>#REF!</v>
      </c>
      <c r="D33" s="46"/>
      <c r="E33" s="46"/>
      <c r="F33" s="46"/>
      <c r="G33" s="46"/>
      <c r="H33" s="46"/>
      <c r="I33" s="46"/>
      <c r="J33" s="47"/>
      <c r="K33" s="46"/>
      <c r="L33" s="46"/>
      <c r="M33" s="46"/>
      <c r="N33" s="46"/>
      <c r="O33" s="65"/>
      <c r="P33" s="65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48</v>
      </c>
      <c r="C34" s="47" t="e">
        <f>'червень 2026 '!Y34</f>
        <v>#REF!</v>
      </c>
      <c r="D34" s="46"/>
      <c r="E34" s="46"/>
      <c r="F34" s="46"/>
      <c r="G34" s="46"/>
      <c r="H34" s="46"/>
      <c r="I34" s="46"/>
      <c r="J34" s="47"/>
      <c r="K34" s="46"/>
      <c r="L34" s="46"/>
      <c r="M34" s="46"/>
      <c r="N34" s="46"/>
      <c r="O34" s="65"/>
      <c r="P34" s="65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'червень 2026 '!Y35</f>
        <v>#REF!</v>
      </c>
      <c r="D35" s="46"/>
      <c r="E35" s="46"/>
      <c r="F35" s="46"/>
      <c r="G35" s="46"/>
      <c r="H35" s="46"/>
      <c r="I35" s="46"/>
      <c r="J35" s="47"/>
      <c r="K35" s="46"/>
      <c r="L35" s="46"/>
      <c r="M35" s="46"/>
      <c r="N35" s="46"/>
      <c r="O35" s="65"/>
      <c r="P35" s="65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'червень 2026 '!Y36</f>
        <v>#REF!</v>
      </c>
      <c r="D36" s="46"/>
      <c r="E36" s="46"/>
      <c r="F36" s="46"/>
      <c r="G36" s="46"/>
      <c r="H36" s="46"/>
      <c r="I36" s="46"/>
      <c r="J36" s="47"/>
      <c r="K36" s="46"/>
      <c r="L36" s="46"/>
      <c r="M36" s="46"/>
      <c r="N36" s="46"/>
      <c r="O36" s="65"/>
      <c r="P36" s="65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45</v>
      </c>
      <c r="C37" s="47" t="e">
        <f>'червень 2026 '!Y37</f>
        <v>#REF!</v>
      </c>
      <c r="D37" s="46"/>
      <c r="E37" s="46"/>
      <c r="F37" s="46"/>
      <c r="G37" s="46"/>
      <c r="H37" s="46"/>
      <c r="I37" s="46"/>
      <c r="J37" s="47"/>
      <c r="K37" s="46"/>
      <c r="L37" s="46"/>
      <c r="M37" s="46"/>
      <c r="N37" s="46"/>
      <c r="O37" s="65"/>
      <c r="P37" s="65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49</v>
      </c>
      <c r="C38" s="47" t="e">
        <f>'червень 2026 '!Y38</f>
        <v>#REF!</v>
      </c>
      <c r="D38" s="46"/>
      <c r="E38" s="46"/>
      <c r="F38" s="46"/>
      <c r="G38" s="46"/>
      <c r="H38" s="46"/>
      <c r="I38" s="46"/>
      <c r="J38" s="47"/>
      <c r="K38" s="46"/>
      <c r="L38" s="46"/>
      <c r="M38" s="46"/>
      <c r="N38" s="46"/>
      <c r="O38" s="65"/>
      <c r="P38" s="65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'червень 2026 '!Y39</f>
        <v>#REF!</v>
      </c>
      <c r="D39" s="46"/>
      <c r="E39" s="46"/>
      <c r="F39" s="46"/>
      <c r="G39" s="46"/>
      <c r="H39" s="46"/>
      <c r="I39" s="46"/>
      <c r="J39" s="47"/>
      <c r="K39" s="46"/>
      <c r="L39" s="46"/>
      <c r="M39" s="46"/>
      <c r="N39" s="46"/>
      <c r="O39" s="65"/>
      <c r="P39" s="65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'червень 2026 '!Y40</f>
        <v>#REF!</v>
      </c>
      <c r="D40" s="46"/>
      <c r="E40" s="46"/>
      <c r="F40" s="46"/>
      <c r="G40" s="46"/>
      <c r="H40" s="46"/>
      <c r="I40" s="46"/>
      <c r="J40" s="47"/>
      <c r="K40" s="46"/>
      <c r="L40" s="46"/>
      <c r="M40" s="46"/>
      <c r="N40" s="70"/>
      <c r="O40" s="65"/>
      <c r="P40" s="65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11" t="s">
        <v>46</v>
      </c>
      <c r="C41" s="47" t="e">
        <f>'червень 2026 '!Y41</f>
        <v>#REF!</v>
      </c>
      <c r="D41" s="46"/>
      <c r="E41" s="46"/>
      <c r="F41" s="46"/>
      <c r="G41" s="46"/>
      <c r="H41" s="46"/>
      <c r="I41" s="46"/>
      <c r="J41" s="47"/>
      <c r="K41" s="46"/>
      <c r="L41" s="46"/>
      <c r="M41" s="46"/>
      <c r="N41" s="46"/>
      <c r="O41" s="65"/>
      <c r="P41" s="65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1" t="s">
        <v>47</v>
      </c>
      <c r="C42" s="47" t="e">
        <f>'червень 2026 '!Y42</f>
        <v>#REF!</v>
      </c>
      <c r="D42" s="46"/>
      <c r="E42" s="46"/>
      <c r="F42" s="46"/>
      <c r="G42" s="46"/>
      <c r="H42" s="46"/>
      <c r="I42" s="46"/>
      <c r="J42" s="47"/>
      <c r="K42" s="46"/>
      <c r="L42" s="46"/>
      <c r="M42" s="46"/>
      <c r="N42" s="46"/>
      <c r="O42" s="65"/>
      <c r="P42" s="65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'червень 2026 '!Y43</f>
        <v>#REF!</v>
      </c>
      <c r="D43" s="46"/>
      <c r="E43" s="46"/>
      <c r="F43" s="46"/>
      <c r="G43" s="46"/>
      <c r="H43" s="46"/>
      <c r="I43" s="46"/>
      <c r="J43" s="47"/>
      <c r="K43" s="46"/>
      <c r="L43" s="46"/>
      <c r="M43" s="46"/>
      <c r="N43" s="46"/>
      <c r="O43" s="65"/>
      <c r="P43" s="65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'червень 2026 '!Y44</f>
        <v>#REF!</v>
      </c>
      <c r="D44" s="46"/>
      <c r="E44" s="46"/>
      <c r="F44" s="46"/>
      <c r="G44" s="46"/>
      <c r="H44" s="46"/>
      <c r="I44" s="46"/>
      <c r="J44" s="47"/>
      <c r="K44" s="46"/>
      <c r="L44" s="46"/>
      <c r="M44" s="46"/>
      <c r="N44" s="46"/>
      <c r="O44" s="65"/>
      <c r="P44" s="65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44</v>
      </c>
      <c r="C45" s="47" t="e">
        <f>'червень 2026 '!Y45</f>
        <v>#REF!</v>
      </c>
      <c r="D45" s="46"/>
      <c r="E45" s="46"/>
      <c r="F45" s="46"/>
      <c r="G45" s="46"/>
      <c r="H45" s="46"/>
      <c r="I45" s="46"/>
      <c r="J45" s="47"/>
      <c r="K45" s="46"/>
      <c r="L45" s="46"/>
      <c r="M45" s="46"/>
      <c r="N45" s="46"/>
      <c r="O45" s="65"/>
      <c r="P45" s="65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'червень 2026 '!Y46</f>
        <v>#REF!</v>
      </c>
      <c r="D46" s="46"/>
      <c r="E46" s="46"/>
      <c r="F46" s="46"/>
      <c r="G46" s="46"/>
      <c r="H46" s="46"/>
      <c r="I46" s="46"/>
      <c r="J46" s="47"/>
      <c r="K46" s="46"/>
      <c r="L46" s="46"/>
      <c r="M46" s="46"/>
      <c r="N46" s="46"/>
      <c r="O46" s="65"/>
      <c r="P46" s="65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'червень 2026 '!Y47</f>
        <v>#REF!</v>
      </c>
      <c r="D47" s="46"/>
      <c r="E47" s="46"/>
      <c r="F47" s="46"/>
      <c r="G47" s="46"/>
      <c r="H47" s="46"/>
      <c r="I47" s="46"/>
      <c r="J47" s="47"/>
      <c r="K47" s="46"/>
      <c r="L47" s="46"/>
      <c r="M47" s="46"/>
      <c r="N47" s="46"/>
      <c r="O47" s="65"/>
      <c r="P47" s="65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'червень 2026 '!Y48</f>
        <v>#REF!</v>
      </c>
      <c r="D48" s="46"/>
      <c r="E48" s="46"/>
      <c r="F48" s="46"/>
      <c r="G48" s="46"/>
      <c r="H48" s="46"/>
      <c r="I48" s="46"/>
      <c r="J48" s="47"/>
      <c r="K48" s="46"/>
      <c r="L48" s="46"/>
      <c r="M48" s="46"/>
      <c r="N48" s="46"/>
      <c r="O48" s="65"/>
      <c r="P48" s="65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'червень 2026 '!Y49</f>
        <v>#REF!</v>
      </c>
      <c r="D49" s="46"/>
      <c r="E49" s="46"/>
      <c r="F49" s="46"/>
      <c r="G49" s="46"/>
      <c r="H49" s="46"/>
      <c r="I49" s="46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'червень 2026 '!Y52</f>
        <v>#REF!</v>
      </c>
      <c r="D52" s="46"/>
      <c r="E52" s="46"/>
      <c r="F52" s="46"/>
      <c r="G52" s="46"/>
      <c r="H52" s="46"/>
      <c r="I52" s="46"/>
      <c r="J52" s="47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'червень 2026 '!Y53</f>
        <v>1840386.13</v>
      </c>
      <c r="D53" s="46"/>
      <c r="E53" s="46"/>
      <c r="F53" s="46"/>
      <c r="G53" s="46"/>
      <c r="H53" s="46"/>
      <c r="I53" s="46"/>
      <c r="J53" s="47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'червень 2026 '!Y54</f>
        <v>#REF!</v>
      </c>
      <c r="D54" s="51"/>
      <c r="E54" s="51"/>
      <c r="F54" s="46"/>
      <c r="G54" s="46"/>
      <c r="H54" s="46"/>
      <c r="I54" s="46"/>
      <c r="J54" s="68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'червень 2026 '!Y57</f>
        <v>#REF!</v>
      </c>
      <c r="D57" s="53"/>
      <c r="E57" s="53"/>
      <c r="F57" s="50"/>
      <c r="G57" s="50"/>
      <c r="H57" s="50"/>
      <c r="I57" s="50"/>
      <c r="J57" s="50"/>
      <c r="K57" s="50"/>
      <c r="L57" s="50"/>
      <c r="M57" s="53"/>
      <c r="N57" s="53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'червень 2026 '!Y59</f>
        <v>#REF!</v>
      </c>
      <c r="D59" s="50"/>
      <c r="E59" s="50"/>
      <c r="F59" s="50"/>
      <c r="G59" s="50"/>
      <c r="H59" s="50"/>
      <c r="I59" s="50"/>
      <c r="J59" s="73"/>
      <c r="K59" s="50"/>
      <c r="L59" s="50"/>
      <c r="M59" s="53"/>
      <c r="N59" s="53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'червень 2026 '!Y61</f>
        <v>#REF!</v>
      </c>
      <c r="D61" s="53"/>
      <c r="E61" s="53"/>
      <c r="F61" s="50"/>
      <c r="G61" s="50"/>
      <c r="H61" s="50"/>
      <c r="I61" s="50"/>
      <c r="J61" s="50"/>
      <c r="K61" s="50"/>
      <c r="L61" s="53"/>
      <c r="M61" s="53"/>
      <c r="N61" s="53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'червень 2026 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J73" s="68"/>
      <c r="K73" s="46"/>
      <c r="L73" s="51"/>
      <c r="M73" s="46"/>
      <c r="N73" s="51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46"/>
      <c r="J74" s="47"/>
      <c r="K74" s="46"/>
      <c r="L74" s="46"/>
      <c r="M74" s="46"/>
      <c r="N74" s="51"/>
      <c r="O74" s="46"/>
      <c r="P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53"/>
      <c r="K77" s="50"/>
      <c r="L77" s="50"/>
      <c r="M77" s="53"/>
      <c r="N77" s="53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7" style="12" customWidth="1"/>
    <col min="4" max="4" width="16.21875" customWidth="1"/>
    <col min="5" max="5" width="13.77734375" customWidth="1"/>
    <col min="6" max="6" width="12.77734375" customWidth="1"/>
    <col min="7" max="7" width="14.21875" customWidth="1"/>
    <col min="8" max="8" width="13.77734375" customWidth="1"/>
    <col min="9" max="9" width="13.6640625" customWidth="1"/>
    <col min="10" max="10" width="13.44140625" customWidth="1"/>
    <col min="11" max="11" width="12.21875" customWidth="1"/>
    <col min="12" max="13" width="15.441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9.88671875" customWidth="1"/>
    <col min="23" max="23" width="15.88671875" customWidth="1"/>
    <col min="24" max="24" width="4.33203125" customWidth="1"/>
    <col min="25" max="25" width="17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112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60.6" customHeight="1" x14ac:dyDescent="0.3">
      <c r="D6" s="32" t="s">
        <v>80</v>
      </c>
      <c r="E6" s="32" t="s">
        <v>81</v>
      </c>
      <c r="F6" s="32" t="s">
        <v>88</v>
      </c>
      <c r="G6" s="32" t="s">
        <v>83</v>
      </c>
      <c r="H6" s="32" t="s">
        <v>67</v>
      </c>
      <c r="I6" s="32" t="s">
        <v>68</v>
      </c>
      <c r="J6" s="32" t="s">
        <v>69</v>
      </c>
      <c r="K6" s="32" t="s">
        <v>84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86</v>
      </c>
      <c r="Q6" s="32" t="s">
        <v>76</v>
      </c>
      <c r="R6" s="32" t="s">
        <v>77</v>
      </c>
      <c r="S6" s="32" t="s">
        <v>85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2730</v>
      </c>
      <c r="R7">
        <v>2800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'липень 2026'!D81</f>
        <v>0</v>
      </c>
      <c r="E8" s="43">
        <f>'липень 2026'!E81</f>
        <v>0</v>
      </c>
      <c r="F8" s="43">
        <f>'липень 2026'!F81</f>
        <v>0</v>
      </c>
      <c r="G8" s="43">
        <f>'липень 2026'!G81</f>
        <v>0</v>
      </c>
      <c r="H8" s="43">
        <f>'липень 2026'!H81</f>
        <v>0</v>
      </c>
      <c r="I8" s="43">
        <f>'липень 2026'!I81</f>
        <v>0</v>
      </c>
      <c r="J8" s="43">
        <f>'липень 2026'!J81</f>
        <v>0</v>
      </c>
      <c r="K8" s="43">
        <f>'липень 2026'!K81</f>
        <v>0</v>
      </c>
      <c r="L8" s="43">
        <f>'липень 2026'!L81</f>
        <v>0</v>
      </c>
      <c r="M8" s="43">
        <f>'липень 2026'!M81</f>
        <v>0</v>
      </c>
      <c r="N8" s="43">
        <f>'липень 2026'!N81</f>
        <v>0</v>
      </c>
      <c r="O8" s="43">
        <f>'липень 2026'!O81</f>
        <v>0</v>
      </c>
      <c r="P8" s="43">
        <f>'липень 2026'!P81</f>
        <v>0</v>
      </c>
      <c r="Q8" s="43">
        <f>'липень 2026'!Q81</f>
        <v>0</v>
      </c>
      <c r="R8" s="43">
        <f>'липень 2026'!R81</f>
        <v>0</v>
      </c>
      <c r="S8" s="43">
        <f>'липень 2026'!S81</f>
        <v>0</v>
      </c>
      <c r="T8" s="43">
        <f>'липень 2026'!T81</f>
        <v>0</v>
      </c>
      <c r="U8" s="43">
        <f>'липень 2026'!U81</f>
        <v>0</v>
      </c>
      <c r="V8" s="43">
        <f>'липень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'липень 2026'!Y10</f>
        <v>#REF!</v>
      </c>
      <c r="D10" s="48"/>
      <c r="E10" s="48"/>
      <c r="F10" s="46"/>
      <c r="G10" s="46"/>
      <c r="H10" s="46"/>
      <c r="I10" s="47"/>
      <c r="J10" s="47"/>
      <c r="K10" s="46"/>
      <c r="L10" s="46"/>
      <c r="M10" s="46"/>
      <c r="N10" s="46"/>
      <c r="O10" s="46"/>
      <c r="P10" s="65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'липень 2026'!Y11</f>
        <v>#REF!</v>
      </c>
      <c r="D11" s="48"/>
      <c r="E11" s="48"/>
      <c r="F11" s="46"/>
      <c r="G11" s="46"/>
      <c r="H11" s="46"/>
      <c r="I11" s="47"/>
      <c r="J11" s="47"/>
      <c r="K11" s="46"/>
      <c r="L11" s="46"/>
      <c r="M11" s="46"/>
      <c r="N11" s="46"/>
      <c r="O11" s="46"/>
      <c r="P11" s="65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'липень 2026'!Y12</f>
        <v>#REF!</v>
      </c>
      <c r="D12" s="48"/>
      <c r="E12" s="48"/>
      <c r="F12" s="46"/>
      <c r="G12" s="46"/>
      <c r="H12" s="46"/>
      <c r="I12" s="47"/>
      <c r="J12" s="47"/>
      <c r="K12" s="46"/>
      <c r="L12" s="46"/>
      <c r="M12" s="46"/>
      <c r="N12" s="46"/>
      <c r="O12" s="65"/>
      <c r="P12" s="65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'липень 2026'!Y13</f>
        <v>#REF!</v>
      </c>
      <c r="D13" s="48"/>
      <c r="E13" s="48"/>
      <c r="F13" s="46"/>
      <c r="G13" s="46"/>
      <c r="H13" s="46"/>
      <c r="I13" s="47"/>
      <c r="J13" s="47"/>
      <c r="K13" s="46"/>
      <c r="L13" s="46"/>
      <c r="M13" s="46"/>
      <c r="N13" s="46"/>
      <c r="O13" s="65"/>
      <c r="P13" s="65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'липень 2026'!Y14</f>
        <v>#REF!</v>
      </c>
      <c r="D14" s="48"/>
      <c r="E14" s="48"/>
      <c r="F14" s="46"/>
      <c r="G14" s="46"/>
      <c r="H14" s="46"/>
      <c r="I14" s="47"/>
      <c r="J14" s="47"/>
      <c r="K14" s="46"/>
      <c r="L14" s="46"/>
      <c r="M14" s="46"/>
      <c r="N14" s="46"/>
      <c r="O14" s="65"/>
      <c r="P14" s="65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'липень 2026'!Y15</f>
        <v>#REF!</v>
      </c>
      <c r="D15" s="48"/>
      <c r="E15" s="48"/>
      <c r="F15" s="46"/>
      <c r="G15" s="46"/>
      <c r="H15" s="46"/>
      <c r="I15" s="47"/>
      <c r="J15" s="47"/>
      <c r="K15" s="46"/>
      <c r="L15" s="46"/>
      <c r="M15" s="46"/>
      <c r="N15" s="46"/>
      <c r="O15" s="65"/>
      <c r="P15" s="65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'липень 2026'!Y16</f>
        <v>#REF!</v>
      </c>
      <c r="D16" s="48"/>
      <c r="E16" s="48"/>
      <c r="F16" s="46"/>
      <c r="G16" s="46"/>
      <c r="H16" s="46"/>
      <c r="I16" s="47"/>
      <c r="J16" s="47"/>
      <c r="K16" s="46"/>
      <c r="L16" s="46"/>
      <c r="M16" s="46"/>
      <c r="N16" s="46"/>
      <c r="O16" s="65"/>
      <c r="P16" s="65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'липень 2026'!Y17</f>
        <v>#REF!</v>
      </c>
      <c r="D17" s="48"/>
      <c r="E17" s="48"/>
      <c r="F17" s="46"/>
      <c r="G17" s="46"/>
      <c r="H17" s="46"/>
      <c r="I17" s="47"/>
      <c r="J17" s="47"/>
      <c r="K17" s="46"/>
      <c r="L17" s="46"/>
      <c r="M17" s="46"/>
      <c r="N17" s="46"/>
      <c r="O17" s="65"/>
      <c r="P17" s="65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'липень 2026'!Y18</f>
        <v>#REF!</v>
      </c>
      <c r="D18" s="48"/>
      <c r="E18" s="48"/>
      <c r="F18" s="46"/>
      <c r="G18" s="46"/>
      <c r="H18" s="46"/>
      <c r="I18" s="47"/>
      <c r="J18" s="47"/>
      <c r="K18" s="46"/>
      <c r="L18" s="46"/>
      <c r="M18" s="46"/>
      <c r="N18" s="46"/>
      <c r="O18" s="65"/>
      <c r="P18" s="65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'липень 2026'!Y19</f>
        <v>#REF!</v>
      </c>
      <c r="D19" s="48"/>
      <c r="E19" s="48"/>
      <c r="F19" s="46"/>
      <c r="G19" s="46"/>
      <c r="H19" s="46"/>
      <c r="I19" s="47"/>
      <c r="J19" s="47"/>
      <c r="K19" s="46"/>
      <c r="L19" s="46"/>
      <c r="M19" s="46"/>
      <c r="N19" s="46"/>
      <c r="O19" s="65"/>
      <c r="P19" s="65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'липень 2026'!Y20</f>
        <v>#REF!</v>
      </c>
      <c r="D20" s="48"/>
      <c r="E20" s="48"/>
      <c r="F20" s="46"/>
      <c r="G20" s="46"/>
      <c r="H20" s="46"/>
      <c r="I20" s="47"/>
      <c r="J20" s="47"/>
      <c r="K20" s="46"/>
      <c r="L20" s="46"/>
      <c r="M20" s="46"/>
      <c r="N20" s="46"/>
      <c r="O20" s="65"/>
      <c r="P20" s="65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'липень 2026'!Y21</f>
        <v>#REF!</v>
      </c>
      <c r="D21" s="48"/>
      <c r="E21" s="48"/>
      <c r="F21" s="46"/>
      <c r="G21" s="46"/>
      <c r="H21" s="46"/>
      <c r="I21" s="47"/>
      <c r="J21" s="47"/>
      <c r="K21" s="46"/>
      <c r="L21" s="46"/>
      <c r="M21" s="46"/>
      <c r="N21" s="46"/>
      <c r="O21" s="65"/>
      <c r="P21" s="65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'липень 2026'!Y22</f>
        <v>#REF!</v>
      </c>
      <c r="D22" s="48"/>
      <c r="E22" s="48"/>
      <c r="F22" s="46"/>
      <c r="G22" s="46"/>
      <c r="H22" s="46"/>
      <c r="I22" s="47"/>
      <c r="J22" s="47"/>
      <c r="K22" s="46"/>
      <c r="L22" s="46"/>
      <c r="M22" s="46"/>
      <c r="N22" s="46"/>
      <c r="O22" s="65"/>
      <c r="P22" s="65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'липень 2026'!Y23</f>
        <v>#REF!</v>
      </c>
      <c r="D23" s="48"/>
      <c r="E23" s="48"/>
      <c r="F23" s="46"/>
      <c r="G23" s="46"/>
      <c r="H23" s="46"/>
      <c r="I23" s="47"/>
      <c r="J23" s="47"/>
      <c r="K23" s="46"/>
      <c r="L23" s="46"/>
      <c r="M23" s="46"/>
      <c r="N23" s="46"/>
      <c r="O23" s="65"/>
      <c r="P23" s="65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'липень 2026'!Y24</f>
        <v>#REF!</v>
      </c>
      <c r="D24" s="48"/>
      <c r="E24" s="48"/>
      <c r="F24" s="46"/>
      <c r="G24" s="46"/>
      <c r="H24" s="46"/>
      <c r="I24" s="47"/>
      <c r="J24" s="47"/>
      <c r="K24" s="46"/>
      <c r="L24" s="46"/>
      <c r="M24" s="46"/>
      <c r="N24" s="46"/>
      <c r="O24" s="65"/>
      <c r="P24" s="65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'липень 2026'!Y25</f>
        <v>#REF!</v>
      </c>
      <c r="D25" s="48"/>
      <c r="E25" s="48"/>
      <c r="F25" s="46"/>
      <c r="G25" s="46"/>
      <c r="H25" s="46"/>
      <c r="I25" s="47"/>
      <c r="J25" s="47"/>
      <c r="K25" s="46"/>
      <c r="L25" s="46"/>
      <c r="M25" s="46"/>
      <c r="N25" s="46"/>
      <c r="O25" s="65"/>
      <c r="P25" s="65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'липень 2026'!Y26</f>
        <v>#REF!</v>
      </c>
      <c r="D26" s="48"/>
      <c r="E26" s="48"/>
      <c r="F26" s="46"/>
      <c r="G26" s="46"/>
      <c r="H26" s="46"/>
      <c r="I26" s="47"/>
      <c r="J26" s="47"/>
      <c r="K26" s="46"/>
      <c r="L26" s="48"/>
      <c r="M26" s="46"/>
      <c r="N26" s="46"/>
      <c r="O26" s="65"/>
      <c r="P26" s="65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'липень 2026'!Y27</f>
        <v>#REF!</v>
      </c>
      <c r="D27" s="48"/>
      <c r="E27" s="48"/>
      <c r="F27" s="46"/>
      <c r="G27" s="46"/>
      <c r="H27" s="46"/>
      <c r="I27" s="47"/>
      <c r="J27" s="47"/>
      <c r="K27" s="46"/>
      <c r="L27" s="48"/>
      <c r="M27" s="46"/>
      <c r="N27" s="46"/>
      <c r="O27" s="65"/>
      <c r="P27" s="65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'липень 2026'!Y28</f>
        <v>#REF!</v>
      </c>
      <c r="D28" s="48"/>
      <c r="E28" s="48"/>
      <c r="F28" s="46"/>
      <c r="G28" s="46"/>
      <c r="H28" s="46"/>
      <c r="I28" s="47"/>
      <c r="J28" s="47"/>
      <c r="K28" s="46"/>
      <c r="L28" s="48"/>
      <c r="M28" s="46"/>
      <c r="N28" s="46"/>
      <c r="O28" s="46"/>
      <c r="P28" s="65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'липень 2026'!Y29</f>
        <v>#REF!</v>
      </c>
      <c r="D29" s="48"/>
      <c r="E29" s="48"/>
      <c r="F29" s="46"/>
      <c r="G29" s="46"/>
      <c r="H29" s="46"/>
      <c r="I29" s="47"/>
      <c r="J29" s="47"/>
      <c r="K29" s="46"/>
      <c r="L29" s="48"/>
      <c r="M29" s="46"/>
      <c r="N29" s="46"/>
      <c r="O29" s="46"/>
      <c r="P29" s="65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'липень 2026'!Y32</f>
        <v>#REF!</v>
      </c>
      <c r="D32" s="46"/>
      <c r="E32" s="46"/>
      <c r="F32" s="46"/>
      <c r="G32" s="46"/>
      <c r="H32" s="46"/>
      <c r="I32" s="46"/>
      <c r="J32" s="47"/>
      <c r="K32" s="46"/>
      <c r="L32" s="46"/>
      <c r="M32" s="46"/>
      <c r="N32" s="46"/>
      <c r="O32" s="65"/>
      <c r="P32" s="65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'липень 2026'!Y33</f>
        <v>#REF!</v>
      </c>
      <c r="D33" s="46"/>
      <c r="E33" s="46"/>
      <c r="F33" s="46"/>
      <c r="G33" s="46"/>
      <c r="H33" s="46"/>
      <c r="I33" s="46"/>
      <c r="J33" s="47"/>
      <c r="K33" s="46"/>
      <c r="L33" s="46"/>
      <c r="M33" s="46"/>
      <c r="N33" s="46"/>
      <c r="O33" s="65"/>
      <c r="P33" s="65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48</v>
      </c>
      <c r="C34" s="47" t="e">
        <f>'липень 2026'!Y34</f>
        <v>#REF!</v>
      </c>
      <c r="D34" s="46"/>
      <c r="E34" s="46"/>
      <c r="F34" s="46"/>
      <c r="G34" s="46"/>
      <c r="H34" s="46"/>
      <c r="I34" s="46"/>
      <c r="J34" s="47"/>
      <c r="K34" s="46"/>
      <c r="L34" s="46"/>
      <c r="M34" s="46"/>
      <c r="N34" s="46"/>
      <c r="O34" s="65"/>
      <c r="P34" s="65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'липень 2026'!Y35</f>
        <v>#REF!</v>
      </c>
      <c r="D35" s="46"/>
      <c r="E35" s="46"/>
      <c r="F35" s="46"/>
      <c r="G35" s="46"/>
      <c r="H35" s="46"/>
      <c r="I35" s="46"/>
      <c r="J35" s="47"/>
      <c r="K35" s="46"/>
      <c r="L35" s="46"/>
      <c r="M35" s="46"/>
      <c r="N35" s="46"/>
      <c r="O35" s="65"/>
      <c r="P35" s="65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'липень 2026'!Y36</f>
        <v>#REF!</v>
      </c>
      <c r="D36" s="46"/>
      <c r="E36" s="46"/>
      <c r="F36" s="46"/>
      <c r="G36" s="46"/>
      <c r="H36" s="46"/>
      <c r="I36" s="46"/>
      <c r="J36" s="47"/>
      <c r="K36" s="46"/>
      <c r="L36" s="46"/>
      <c r="M36" s="46"/>
      <c r="N36" s="46"/>
      <c r="O36" s="65"/>
      <c r="P36" s="65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45</v>
      </c>
      <c r="C37" s="47" t="e">
        <f>'липень 2026'!Y37</f>
        <v>#REF!</v>
      </c>
      <c r="D37" s="46"/>
      <c r="E37" s="46"/>
      <c r="F37" s="46"/>
      <c r="G37" s="46"/>
      <c r="H37" s="46"/>
      <c r="I37" s="46"/>
      <c r="J37" s="47"/>
      <c r="K37" s="46"/>
      <c r="L37" s="46"/>
      <c r="M37" s="46"/>
      <c r="N37" s="46"/>
      <c r="O37" s="65"/>
      <c r="P37" s="65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49</v>
      </c>
      <c r="C38" s="47" t="e">
        <f>'липень 2026'!Y38</f>
        <v>#REF!</v>
      </c>
      <c r="D38" s="46"/>
      <c r="E38" s="46"/>
      <c r="F38" s="46"/>
      <c r="G38" s="46"/>
      <c r="H38" s="46"/>
      <c r="I38" s="46"/>
      <c r="J38" s="47"/>
      <c r="K38" s="46"/>
      <c r="L38" s="46"/>
      <c r="M38" s="46"/>
      <c r="N38" s="46"/>
      <c r="O38" s="65"/>
      <c r="P38" s="65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'липень 2026'!Y39</f>
        <v>#REF!</v>
      </c>
      <c r="D39" s="46"/>
      <c r="E39" s="46"/>
      <c r="F39" s="46"/>
      <c r="G39" s="46"/>
      <c r="H39" s="46"/>
      <c r="I39" s="46"/>
      <c r="J39" s="47"/>
      <c r="K39" s="46"/>
      <c r="L39" s="46"/>
      <c r="M39" s="46"/>
      <c r="N39" s="46"/>
      <c r="O39" s="65"/>
      <c r="P39" s="65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'липень 2026'!Y40</f>
        <v>#REF!</v>
      </c>
      <c r="D40" s="46"/>
      <c r="E40" s="46"/>
      <c r="F40" s="46"/>
      <c r="G40" s="46"/>
      <c r="H40" s="46"/>
      <c r="I40" s="46"/>
      <c r="J40" s="47"/>
      <c r="K40" s="46"/>
      <c r="L40" s="46"/>
      <c r="M40" s="46"/>
      <c r="N40" s="70"/>
      <c r="O40" s="65"/>
      <c r="P40" s="65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11" t="s">
        <v>46</v>
      </c>
      <c r="C41" s="47" t="e">
        <f>'липень 2026'!Y41</f>
        <v>#REF!</v>
      </c>
      <c r="D41" s="46"/>
      <c r="E41" s="46"/>
      <c r="F41" s="46"/>
      <c r="G41" s="46"/>
      <c r="H41" s="46"/>
      <c r="I41" s="46"/>
      <c r="J41" s="47"/>
      <c r="K41" s="46"/>
      <c r="L41" s="46"/>
      <c r="M41" s="46"/>
      <c r="N41" s="46"/>
      <c r="O41" s="65"/>
      <c r="P41" s="65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1" t="s">
        <v>47</v>
      </c>
      <c r="C42" s="47" t="e">
        <f>'липень 2026'!Y42</f>
        <v>#REF!</v>
      </c>
      <c r="D42" s="46"/>
      <c r="E42" s="46"/>
      <c r="F42" s="46"/>
      <c r="G42" s="46"/>
      <c r="H42" s="46"/>
      <c r="I42" s="46"/>
      <c r="J42" s="47"/>
      <c r="K42" s="46"/>
      <c r="L42" s="46"/>
      <c r="M42" s="46"/>
      <c r="N42" s="46"/>
      <c r="O42" s="65"/>
      <c r="P42" s="65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'липень 2026'!Y43</f>
        <v>#REF!</v>
      </c>
      <c r="D43" s="46"/>
      <c r="E43" s="46"/>
      <c r="F43" s="46"/>
      <c r="G43" s="46"/>
      <c r="H43" s="46"/>
      <c r="I43" s="46"/>
      <c r="J43" s="47"/>
      <c r="K43" s="46"/>
      <c r="L43" s="46"/>
      <c r="M43" s="46"/>
      <c r="N43" s="46"/>
      <c r="O43" s="65"/>
      <c r="P43" s="65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'липень 2026'!Y44</f>
        <v>#REF!</v>
      </c>
      <c r="D44" s="46"/>
      <c r="E44" s="46"/>
      <c r="F44" s="46"/>
      <c r="G44" s="46"/>
      <c r="H44" s="46"/>
      <c r="I44" s="46"/>
      <c r="J44" s="47"/>
      <c r="K44" s="46"/>
      <c r="L44" s="46"/>
      <c r="M44" s="46"/>
      <c r="N44" s="46"/>
      <c r="O44" s="65"/>
      <c r="P44" s="65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44</v>
      </c>
      <c r="C45" s="47" t="e">
        <f>'липень 2026'!Y45</f>
        <v>#REF!</v>
      </c>
      <c r="D45" s="46"/>
      <c r="E45" s="46"/>
      <c r="F45" s="46"/>
      <c r="G45" s="46"/>
      <c r="H45" s="46"/>
      <c r="I45" s="46"/>
      <c r="J45" s="47"/>
      <c r="K45" s="46"/>
      <c r="L45" s="46"/>
      <c r="M45" s="46"/>
      <c r="N45" s="46"/>
      <c r="O45" s="65"/>
      <c r="P45" s="65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'липень 2026'!Y46</f>
        <v>#REF!</v>
      </c>
      <c r="D46" s="46"/>
      <c r="E46" s="46"/>
      <c r="F46" s="46"/>
      <c r="G46" s="46"/>
      <c r="H46" s="46"/>
      <c r="I46" s="46"/>
      <c r="J46" s="47"/>
      <c r="K46" s="46"/>
      <c r="L46" s="46"/>
      <c r="M46" s="46"/>
      <c r="N46" s="46"/>
      <c r="O46" s="65"/>
      <c r="P46" s="65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'липень 2026'!Y47</f>
        <v>#REF!</v>
      </c>
      <c r="D47" s="46"/>
      <c r="E47" s="46"/>
      <c r="F47" s="46"/>
      <c r="G47" s="46"/>
      <c r="H47" s="46"/>
      <c r="I47" s="46"/>
      <c r="J47" s="47"/>
      <c r="K47" s="46"/>
      <c r="L47" s="46"/>
      <c r="M47" s="46"/>
      <c r="N47" s="46"/>
      <c r="O47" s="65"/>
      <c r="P47" s="65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'липень 2026'!Y48</f>
        <v>#REF!</v>
      </c>
      <c r="D48" s="46"/>
      <c r="E48" s="46"/>
      <c r="F48" s="46"/>
      <c r="G48" s="46"/>
      <c r="H48" s="46"/>
      <c r="I48" s="46"/>
      <c r="J48" s="47"/>
      <c r="K48" s="46"/>
      <c r="L48" s="46"/>
      <c r="M48" s="46"/>
      <c r="N48" s="46"/>
      <c r="O48" s="65"/>
      <c r="P48" s="65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'липень 2026'!Y49</f>
        <v>#REF!</v>
      </c>
      <c r="D49" s="46"/>
      <c r="E49" s="46"/>
      <c r="F49" s="46"/>
      <c r="G49" s="46"/>
      <c r="H49" s="46"/>
      <c r="I49" s="46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'липень 2026'!Y52</f>
        <v>#REF!</v>
      </c>
      <c r="D52" s="46"/>
      <c r="E52" s="46"/>
      <c r="F52" s="46"/>
      <c r="G52" s="46"/>
      <c r="H52" s="46"/>
      <c r="I52" s="46"/>
      <c r="J52" s="47"/>
      <c r="K52" s="46"/>
      <c r="L52" s="46"/>
      <c r="M52" s="46"/>
      <c r="N52" s="46"/>
      <c r="O52" s="46"/>
      <c r="P52" s="65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'липень 2026'!Y53</f>
        <v>1840386.13</v>
      </c>
      <c r="D53" s="46"/>
      <c r="E53" s="46"/>
      <c r="F53" s="46"/>
      <c r="G53" s="46"/>
      <c r="H53" s="46"/>
      <c r="I53" s="46"/>
      <c r="J53" s="47"/>
      <c r="K53" s="46"/>
      <c r="L53" s="46"/>
      <c r="M53" s="46"/>
      <c r="N53" s="46"/>
      <c r="O53" s="46"/>
      <c r="P53" s="65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'липень 2026'!Y54</f>
        <v>#REF!</v>
      </c>
      <c r="D54" s="51"/>
      <c r="E54" s="51"/>
      <c r="F54" s="46"/>
      <c r="G54" s="46"/>
      <c r="H54" s="46"/>
      <c r="I54" s="46"/>
      <c r="J54" s="68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'липень 2026'!Y57</f>
        <v>#REF!</v>
      </c>
      <c r="D57" s="53"/>
      <c r="E57" s="53"/>
      <c r="F57" s="50"/>
      <c r="G57" s="50"/>
      <c r="H57" s="50"/>
      <c r="I57" s="50"/>
      <c r="J57" s="50"/>
      <c r="K57" s="50"/>
      <c r="L57" s="50"/>
      <c r="M57" s="53"/>
      <c r="N57" s="53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'липень 2026'!Y59</f>
        <v>#REF!</v>
      </c>
      <c r="D59" s="50"/>
      <c r="E59" s="50"/>
      <c r="F59" s="50"/>
      <c r="G59" s="50"/>
      <c r="H59" s="50"/>
      <c r="I59" s="50"/>
      <c r="J59" s="50"/>
      <c r="K59" s="50"/>
      <c r="L59" s="50"/>
      <c r="M59" s="53"/>
      <c r="N59" s="53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'липень 2026'!Y61</f>
        <v>#REF!</v>
      </c>
      <c r="D61" s="53"/>
      <c r="E61" s="53"/>
      <c r="F61" s="50"/>
      <c r="G61" s="50"/>
      <c r="H61" s="50"/>
      <c r="I61" s="50"/>
      <c r="J61" s="50"/>
      <c r="K61" s="50"/>
      <c r="L61" s="53"/>
      <c r="M61" s="50"/>
      <c r="N61" s="53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'липень 2026'!Y67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J73" s="68"/>
      <c r="K73" s="46"/>
      <c r="L73" s="51"/>
      <c r="M73" s="46"/>
      <c r="N73" s="51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46"/>
      <c r="J74" s="47"/>
      <c r="K74" s="46"/>
      <c r="L74" s="46"/>
      <c r="M74" s="46"/>
      <c r="N74" s="51"/>
      <c r="O74" s="46"/>
      <c r="P74" s="65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3"/>
      <c r="N77" s="53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  <row r="89" spans="3:25" x14ac:dyDescent="0.3">
      <c r="D89" s="12"/>
      <c r="E89" s="12"/>
      <c r="F89" s="12"/>
      <c r="G89" s="12"/>
    </row>
    <row r="90" spans="3:25" x14ac:dyDescent="0.3">
      <c r="D90" s="12"/>
      <c r="E90" s="12"/>
      <c r="F90" s="12"/>
      <c r="G90" s="12"/>
    </row>
    <row r="91" spans="3:25" x14ac:dyDescent="0.3">
      <c r="D91" s="12"/>
      <c r="E91" s="12"/>
      <c r="F91" s="12"/>
      <c r="G91" s="12"/>
    </row>
    <row r="92" spans="3:25" x14ac:dyDescent="0.3">
      <c r="D92" s="12"/>
      <c r="E92" s="12"/>
      <c r="F92" s="12"/>
      <c r="G92" s="12"/>
    </row>
    <row r="93" spans="3:25" x14ac:dyDescent="0.3">
      <c r="D93" s="12"/>
      <c r="E93" s="12"/>
      <c r="F93" s="12"/>
      <c r="G93" s="12"/>
    </row>
    <row r="94" spans="3:25" x14ac:dyDescent="0.3">
      <c r="D94" s="12"/>
      <c r="E94" s="12"/>
      <c r="F94" s="12"/>
      <c r="G94" s="12"/>
    </row>
    <row r="95" spans="3:25" x14ac:dyDescent="0.3">
      <c r="D95" s="12"/>
      <c r="E95" s="12"/>
      <c r="F95" s="12"/>
      <c r="G95" s="12"/>
    </row>
    <row r="96" spans="3:25" x14ac:dyDescent="0.3">
      <c r="D96" s="12"/>
      <c r="E96" s="12"/>
      <c r="F96" s="12"/>
      <c r="G96" s="12"/>
    </row>
    <row r="97" spans="4:7" x14ac:dyDescent="0.3">
      <c r="D97" s="12"/>
      <c r="E97" s="12"/>
      <c r="F97" s="12"/>
      <c r="G97" s="12"/>
    </row>
    <row r="98" spans="4:7" x14ac:dyDescent="0.3">
      <c r="D98" s="12"/>
      <c r="E98" s="12"/>
      <c r="F98" s="12"/>
      <c r="G98" s="12"/>
    </row>
    <row r="99" spans="4:7" x14ac:dyDescent="0.3">
      <c r="D99" s="12"/>
      <c r="E99" s="12"/>
      <c r="F99" s="12"/>
      <c r="G99" s="12"/>
    </row>
    <row r="100" spans="4:7" x14ac:dyDescent="0.3">
      <c r="D100" s="12"/>
      <c r="E100" s="12"/>
      <c r="F100" s="12"/>
      <c r="G100" s="12"/>
    </row>
    <row r="101" spans="4:7" x14ac:dyDescent="0.3">
      <c r="D101" s="12"/>
      <c r="E101" s="12"/>
      <c r="F101" s="12"/>
      <c r="G101" s="12"/>
    </row>
    <row r="102" spans="4:7" x14ac:dyDescent="0.3">
      <c r="D102" s="12"/>
      <c r="E102" s="12"/>
      <c r="F102" s="12"/>
      <c r="G102" s="12"/>
    </row>
    <row r="103" spans="4:7" x14ac:dyDescent="0.3">
      <c r="D103" s="12"/>
      <c r="E103" s="12"/>
      <c r="F103" s="12"/>
      <c r="G103" s="12"/>
    </row>
    <row r="104" spans="4:7" x14ac:dyDescent="0.3">
      <c r="D104" s="12"/>
      <c r="E104" s="12"/>
      <c r="F104" s="12"/>
      <c r="G104" s="12"/>
    </row>
    <row r="105" spans="4:7" x14ac:dyDescent="0.3">
      <c r="D105" s="12"/>
      <c r="E105" s="12"/>
      <c r="F105" s="12"/>
      <c r="G105" s="12"/>
    </row>
    <row r="106" spans="4:7" x14ac:dyDescent="0.3">
      <c r="D106" s="12"/>
      <c r="E106" s="12"/>
      <c r="F106" s="12"/>
      <c r="G106" s="12"/>
    </row>
    <row r="107" spans="4:7" x14ac:dyDescent="0.3">
      <c r="D107" s="12"/>
      <c r="E107" s="12"/>
      <c r="F107" s="12"/>
      <c r="G107" s="12"/>
    </row>
    <row r="108" spans="4:7" x14ac:dyDescent="0.3">
      <c r="D108" s="12"/>
      <c r="E108" s="12"/>
      <c r="F108" s="12"/>
      <c r="G108" s="12"/>
    </row>
    <row r="109" spans="4:7" x14ac:dyDescent="0.3">
      <c r="D109" s="12"/>
      <c r="E109" s="12"/>
      <c r="F109" s="12"/>
      <c r="G109" s="12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zoomScale="70" zoomScaleNormal="70" workbookViewId="0">
      <pane xSplit="2" ySplit="8" topLeftCell="C54" activePane="bottomRight" state="frozen"/>
      <selection pane="topRight" activeCell="C1" sqref="C1"/>
      <selection pane="bottomLeft" activeCell="A9" sqref="A9"/>
      <selection pane="bottomRight" activeCell="A68" sqref="A68:XFD82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6.6640625" customWidth="1"/>
    <col min="5" max="5" width="13.77734375" customWidth="1"/>
    <col min="6" max="6" width="12.77734375" customWidth="1"/>
    <col min="7" max="7" width="14.88671875" customWidth="1"/>
    <col min="8" max="8" width="13.77734375" customWidth="1"/>
    <col min="9" max="9" width="13.88671875" customWidth="1"/>
    <col min="10" max="10" width="13.77734375" customWidth="1"/>
    <col min="11" max="11" width="13" customWidth="1"/>
    <col min="12" max="12" width="15.44140625" customWidth="1"/>
    <col min="13" max="13" width="15.77734375" customWidth="1"/>
    <col min="14" max="14" width="13.88671875" customWidth="1"/>
    <col min="15" max="15" width="13.109375" customWidth="1"/>
    <col min="16" max="16" width="12.21875" customWidth="1"/>
    <col min="17" max="17" width="12.109375" customWidth="1"/>
    <col min="18" max="18" width="11.44140625" customWidth="1"/>
    <col min="19" max="19" width="10" bestFit="1" customWidth="1"/>
    <col min="20" max="22" width="9" bestFit="1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113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7" customHeight="1" x14ac:dyDescent="0.3">
      <c r="D6" s="32" t="s">
        <v>80</v>
      </c>
      <c r="E6" s="32" t="s">
        <v>81</v>
      </c>
      <c r="F6" s="32" t="s">
        <v>88</v>
      </c>
      <c r="G6" s="32" t="s">
        <v>83</v>
      </c>
      <c r="H6" s="32" t="s">
        <v>67</v>
      </c>
      <c r="I6" s="32" t="s">
        <v>68</v>
      </c>
      <c r="J6" s="32" t="s">
        <v>89</v>
      </c>
      <c r="K6" s="32" t="s">
        <v>84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76</v>
      </c>
      <c r="R6" s="32" t="s">
        <v>77</v>
      </c>
      <c r="S6" s="32" t="s">
        <v>85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2730</v>
      </c>
      <c r="R7">
        <v>2800</v>
      </c>
      <c r="S7">
        <v>2282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'серпень 2026 '!D81</f>
        <v>0</v>
      </c>
      <c r="E8" s="43">
        <f>'серпень 2026 '!E81</f>
        <v>0</v>
      </c>
      <c r="F8" s="43">
        <f>'серпень 2026 '!F81</f>
        <v>0</v>
      </c>
      <c r="G8" s="43">
        <f>'серпень 2026 '!G81</f>
        <v>0</v>
      </c>
      <c r="H8" s="43">
        <f>'серпень 2026 '!H81</f>
        <v>0</v>
      </c>
      <c r="I8" s="43">
        <f>'серпень 2026 '!I81</f>
        <v>0</v>
      </c>
      <c r="J8" s="43">
        <f>'серпень 2026 '!J81</f>
        <v>0</v>
      </c>
      <c r="K8" s="43">
        <f>'серпень 2026 '!K81</f>
        <v>0</v>
      </c>
      <c r="L8" s="43">
        <f>'серпень 2026 '!L81</f>
        <v>0</v>
      </c>
      <c r="M8" s="43">
        <f>'серпень 2026 '!M81</f>
        <v>0</v>
      </c>
      <c r="N8" s="43">
        <f>'серпень 2026 '!N81</f>
        <v>0</v>
      </c>
      <c r="O8" s="43">
        <f>'серпень 2026 '!O81</f>
        <v>0</v>
      </c>
      <c r="P8" s="43">
        <f>'серпень 2026 '!P81</f>
        <v>0</v>
      </c>
      <c r="Q8" s="43">
        <f>'серпень 2026 '!Q81</f>
        <v>0</v>
      </c>
      <c r="R8" s="43">
        <f>'серпень 2026 '!R81</f>
        <v>0</v>
      </c>
      <c r="S8" s="43">
        <f>'серпень 2026 '!S81</f>
        <v>0</v>
      </c>
      <c r="T8" s="43">
        <f>'серпень 2026 '!T81</f>
        <v>0</v>
      </c>
      <c r="U8" s="43">
        <f>'серпень 2026 '!U81</f>
        <v>0</v>
      </c>
      <c r="V8" s="43">
        <f>'серпень 2026 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'серпень 2026 '!Y10</f>
        <v>#REF!</v>
      </c>
      <c r="D10" s="48"/>
      <c r="E10" s="48"/>
      <c r="F10" s="46"/>
      <c r="G10" s="46"/>
      <c r="H10" s="46"/>
      <c r="I10" s="46"/>
      <c r="J10" s="47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'серпень 2026 '!Y11</f>
        <v>#REF!</v>
      </c>
      <c r="D11" s="48"/>
      <c r="E11" s="48"/>
      <c r="F11" s="46"/>
      <c r="G11" s="46"/>
      <c r="H11" s="46"/>
      <c r="I11" s="46"/>
      <c r="J11" s="47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'серпень 2026 '!Y12</f>
        <v>#REF!</v>
      </c>
      <c r="D12" s="48"/>
      <c r="E12" s="48"/>
      <c r="F12" s="46"/>
      <c r="G12" s="46"/>
      <c r="H12" s="46"/>
      <c r="I12" s="46"/>
      <c r="J12" s="47"/>
      <c r="K12" s="46"/>
      <c r="L12" s="46"/>
      <c r="M12" s="46"/>
      <c r="N12" s="46"/>
      <c r="O12" s="47"/>
      <c r="P12" s="46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'серпень 2026 '!Y13</f>
        <v>#REF!</v>
      </c>
      <c r="D13" s="48"/>
      <c r="E13" s="48"/>
      <c r="F13" s="46"/>
      <c r="G13" s="46"/>
      <c r="H13" s="46"/>
      <c r="I13" s="46"/>
      <c r="J13" s="47"/>
      <c r="K13" s="46"/>
      <c r="L13" s="46"/>
      <c r="M13" s="46"/>
      <c r="N13" s="46"/>
      <c r="O13" s="47"/>
      <c r="P13" s="46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'серпень 2026 '!Y14</f>
        <v>#REF!</v>
      </c>
      <c r="D14" s="48"/>
      <c r="E14" s="48"/>
      <c r="F14" s="46"/>
      <c r="G14" s="46"/>
      <c r="H14" s="46"/>
      <c r="I14" s="46"/>
      <c r="J14" s="47"/>
      <c r="K14" s="46"/>
      <c r="L14" s="46"/>
      <c r="M14" s="46"/>
      <c r="N14" s="46"/>
      <c r="O14" s="47"/>
      <c r="P14" s="46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'серпень 2026 '!Y15</f>
        <v>#REF!</v>
      </c>
      <c r="D15" s="48"/>
      <c r="E15" s="48"/>
      <c r="F15" s="46"/>
      <c r="G15" s="46"/>
      <c r="H15" s="46"/>
      <c r="I15" s="46"/>
      <c r="J15" s="47"/>
      <c r="K15" s="46"/>
      <c r="L15" s="46"/>
      <c r="M15" s="46"/>
      <c r="N15" s="46"/>
      <c r="O15" s="47"/>
      <c r="P15" s="46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'серпень 2026 '!Y16</f>
        <v>#REF!</v>
      </c>
      <c r="D16" s="48"/>
      <c r="E16" s="48"/>
      <c r="F16" s="46"/>
      <c r="G16" s="46"/>
      <c r="H16" s="46"/>
      <c r="I16" s="46"/>
      <c r="J16" s="47"/>
      <c r="K16" s="46"/>
      <c r="L16" s="46"/>
      <c r="M16" s="46"/>
      <c r="N16" s="46"/>
      <c r="O16" s="47"/>
      <c r="P16" s="46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'серпень 2026 '!Y17</f>
        <v>#REF!</v>
      </c>
      <c r="D17" s="48"/>
      <c r="E17" s="48"/>
      <c r="F17" s="46"/>
      <c r="G17" s="46"/>
      <c r="H17" s="46"/>
      <c r="I17" s="46"/>
      <c r="J17" s="47"/>
      <c r="K17" s="46"/>
      <c r="L17" s="46"/>
      <c r="M17" s="46"/>
      <c r="N17" s="46"/>
      <c r="O17" s="47"/>
      <c r="P17" s="46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'серпень 2026 '!Y18</f>
        <v>#REF!</v>
      </c>
      <c r="D18" s="48"/>
      <c r="E18" s="48"/>
      <c r="F18" s="46"/>
      <c r="G18" s="46"/>
      <c r="H18" s="46"/>
      <c r="I18" s="46"/>
      <c r="J18" s="47"/>
      <c r="K18" s="46"/>
      <c r="L18" s="46"/>
      <c r="M18" s="46"/>
      <c r="N18" s="46"/>
      <c r="O18" s="47"/>
      <c r="P18" s="46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'серпень 2026 '!Y19</f>
        <v>#REF!</v>
      </c>
      <c r="D19" s="48"/>
      <c r="E19" s="48"/>
      <c r="F19" s="46"/>
      <c r="G19" s="46"/>
      <c r="H19" s="46"/>
      <c r="I19" s="46"/>
      <c r="J19" s="47"/>
      <c r="K19" s="46"/>
      <c r="L19" s="46"/>
      <c r="M19" s="46"/>
      <c r="N19" s="46"/>
      <c r="O19" s="47"/>
      <c r="P19" s="46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'серпень 2026 '!Y20</f>
        <v>#REF!</v>
      </c>
      <c r="D20" s="48"/>
      <c r="E20" s="48"/>
      <c r="F20" s="46"/>
      <c r="G20" s="46"/>
      <c r="H20" s="46"/>
      <c r="I20" s="46"/>
      <c r="J20" s="47"/>
      <c r="K20" s="46"/>
      <c r="L20" s="46"/>
      <c r="M20" s="46"/>
      <c r="N20" s="46"/>
      <c r="O20" s="47"/>
      <c r="P20" s="46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'серпень 2026 '!Y21</f>
        <v>#REF!</v>
      </c>
      <c r="D21" s="48"/>
      <c r="E21" s="48"/>
      <c r="F21" s="46"/>
      <c r="G21" s="46"/>
      <c r="H21" s="46"/>
      <c r="I21" s="46"/>
      <c r="J21" s="47"/>
      <c r="K21" s="46"/>
      <c r="L21" s="46"/>
      <c r="M21" s="46"/>
      <c r="N21" s="46"/>
      <c r="O21" s="47"/>
      <c r="P21" s="46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'серпень 2026 '!Y22</f>
        <v>#REF!</v>
      </c>
      <c r="D22" s="48"/>
      <c r="E22" s="48"/>
      <c r="F22" s="46"/>
      <c r="G22" s="46"/>
      <c r="H22" s="46"/>
      <c r="I22" s="46"/>
      <c r="J22" s="47"/>
      <c r="K22" s="46"/>
      <c r="L22" s="46"/>
      <c r="M22" s="46"/>
      <c r="N22" s="46"/>
      <c r="O22" s="47"/>
      <c r="P22" s="46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'серпень 2026 '!Y23</f>
        <v>#REF!</v>
      </c>
      <c r="D23" s="48"/>
      <c r="E23" s="48"/>
      <c r="F23" s="46"/>
      <c r="G23" s="46"/>
      <c r="H23" s="46"/>
      <c r="I23" s="46"/>
      <c r="J23" s="47"/>
      <c r="K23" s="46"/>
      <c r="L23" s="46"/>
      <c r="M23" s="46"/>
      <c r="N23" s="46"/>
      <c r="O23" s="47"/>
      <c r="P23" s="46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'серпень 2026 '!Y24</f>
        <v>#REF!</v>
      </c>
      <c r="D24" s="48"/>
      <c r="E24" s="48"/>
      <c r="F24" s="46"/>
      <c r="G24" s="46"/>
      <c r="H24" s="46"/>
      <c r="I24" s="46"/>
      <c r="J24" s="47"/>
      <c r="K24" s="46"/>
      <c r="L24" s="46"/>
      <c r="M24" s="46"/>
      <c r="N24" s="46"/>
      <c r="O24" s="47"/>
      <c r="P24" s="46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'серпень 2026 '!Y25</f>
        <v>#REF!</v>
      </c>
      <c r="D25" s="48"/>
      <c r="E25" s="48"/>
      <c r="F25" s="46"/>
      <c r="G25" s="46"/>
      <c r="H25" s="46"/>
      <c r="I25" s="46"/>
      <c r="J25" s="47"/>
      <c r="K25" s="46"/>
      <c r="L25" s="46"/>
      <c r="M25" s="46"/>
      <c r="N25" s="46"/>
      <c r="O25" s="47"/>
      <c r="P25" s="46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'серпень 2026 '!Y26</f>
        <v>#REF!</v>
      </c>
      <c r="D26" s="48"/>
      <c r="E26" s="48"/>
      <c r="F26" s="46"/>
      <c r="G26" s="46"/>
      <c r="H26" s="46"/>
      <c r="I26" s="46"/>
      <c r="J26" s="47"/>
      <c r="K26" s="46"/>
      <c r="L26" s="48"/>
      <c r="M26" s="46"/>
      <c r="N26" s="46"/>
      <c r="O26" s="47"/>
      <c r="P26" s="46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'серпень 2026 '!Y27</f>
        <v>#REF!</v>
      </c>
      <c r="D27" s="48"/>
      <c r="E27" s="48"/>
      <c r="F27" s="46"/>
      <c r="G27" s="46"/>
      <c r="H27" s="46"/>
      <c r="I27" s="46"/>
      <c r="J27" s="47"/>
      <c r="K27" s="46"/>
      <c r="L27" s="48"/>
      <c r="M27" s="46"/>
      <c r="N27" s="46"/>
      <c r="O27" s="47"/>
      <c r="P27" s="46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'серпень 2026 '!Y28</f>
        <v>#REF!</v>
      </c>
      <c r="D28" s="48"/>
      <c r="E28" s="48"/>
      <c r="F28" s="46"/>
      <c r="G28" s="46"/>
      <c r="H28" s="46"/>
      <c r="I28" s="46"/>
      <c r="J28" s="47"/>
      <c r="K28" s="46"/>
      <c r="L28" s="48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'серпень 2026 '!Y29</f>
        <v>#REF!</v>
      </c>
      <c r="D29" s="48"/>
      <c r="E29" s="48"/>
      <c r="F29" s="46"/>
      <c r="G29" s="46"/>
      <c r="H29" s="46"/>
      <c r="I29" s="46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'серпень 2026 '!Y32</f>
        <v>#REF!</v>
      </c>
      <c r="D32" s="46"/>
      <c r="E32" s="46"/>
      <c r="F32" s="46"/>
      <c r="G32" s="46"/>
      <c r="H32" s="46"/>
      <c r="I32" s="46"/>
      <c r="J32" s="47"/>
      <c r="K32" s="46"/>
      <c r="L32" s="46"/>
      <c r="M32" s="46"/>
      <c r="N32" s="46"/>
      <c r="O32" s="65"/>
      <c r="P32" s="46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'серпень 2026 '!Y33</f>
        <v>#REF!</v>
      </c>
      <c r="D33" s="46"/>
      <c r="E33" s="46"/>
      <c r="F33" s="46"/>
      <c r="G33" s="46"/>
      <c r="H33" s="46"/>
      <c r="I33" s="46"/>
      <c r="J33" s="47"/>
      <c r="K33" s="46"/>
      <c r="L33" s="46"/>
      <c r="M33" s="46"/>
      <c r="N33" s="46"/>
      <c r="O33" s="65"/>
      <c r="P33" s="46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48</v>
      </c>
      <c r="C34" s="47" t="e">
        <f>'серпень 2026 '!Y34</f>
        <v>#REF!</v>
      </c>
      <c r="D34" s="46"/>
      <c r="E34" s="46"/>
      <c r="F34" s="46"/>
      <c r="G34" s="46"/>
      <c r="H34" s="46"/>
      <c r="I34" s="46"/>
      <c r="J34" s="47"/>
      <c r="K34" s="46"/>
      <c r="L34" s="46"/>
      <c r="M34" s="46"/>
      <c r="N34" s="46"/>
      <c r="O34" s="65"/>
      <c r="P34" s="46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'серпень 2026 '!Y35</f>
        <v>#REF!</v>
      </c>
      <c r="D35" s="46"/>
      <c r="E35" s="46"/>
      <c r="F35" s="46"/>
      <c r="G35" s="46"/>
      <c r="H35" s="46"/>
      <c r="I35" s="46"/>
      <c r="J35" s="47"/>
      <c r="K35" s="46"/>
      <c r="L35" s="46"/>
      <c r="M35" s="46"/>
      <c r="N35" s="46"/>
      <c r="O35" s="65"/>
      <c r="P35" s="46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'серпень 2026 '!Y36</f>
        <v>#REF!</v>
      </c>
      <c r="D36" s="46"/>
      <c r="E36" s="46"/>
      <c r="F36" s="46"/>
      <c r="G36" s="46"/>
      <c r="H36" s="46"/>
      <c r="I36" s="46"/>
      <c r="J36" s="47"/>
      <c r="K36" s="46"/>
      <c r="L36" s="46"/>
      <c r="M36" s="46"/>
      <c r="N36" s="46"/>
      <c r="O36" s="65"/>
      <c r="P36" s="46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93</v>
      </c>
      <c r="C37" s="47" t="e">
        <f>'серпень 2026 '!Y37</f>
        <v>#REF!</v>
      </c>
      <c r="D37" s="46"/>
      <c r="E37" s="46"/>
      <c r="F37" s="46"/>
      <c r="G37" s="46"/>
      <c r="H37" s="46"/>
      <c r="I37" s="46"/>
      <c r="J37" s="47"/>
      <c r="K37" s="46"/>
      <c r="L37" s="46"/>
      <c r="M37" s="46"/>
      <c r="N37" s="46"/>
      <c r="O37" s="65"/>
      <c r="P37" s="46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49</v>
      </c>
      <c r="C38" s="47" t="e">
        <f>'серпень 2026 '!Y38</f>
        <v>#REF!</v>
      </c>
      <c r="D38" s="46"/>
      <c r="E38" s="46"/>
      <c r="F38" s="46"/>
      <c r="G38" s="46"/>
      <c r="H38" s="46"/>
      <c r="I38" s="46"/>
      <c r="J38" s="47"/>
      <c r="K38" s="46"/>
      <c r="L38" s="46"/>
      <c r="M38" s="46"/>
      <c r="N38" s="46"/>
      <c r="O38" s="65"/>
      <c r="P38" s="46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'серпень 2026 '!Y39</f>
        <v>#REF!</v>
      </c>
      <c r="D39" s="46"/>
      <c r="E39" s="46"/>
      <c r="F39" s="46"/>
      <c r="G39" s="46"/>
      <c r="H39" s="46"/>
      <c r="I39" s="46"/>
      <c r="J39" s="47"/>
      <c r="K39" s="46"/>
      <c r="L39" s="46"/>
      <c r="M39" s="46"/>
      <c r="N39" s="46"/>
      <c r="O39" s="65"/>
      <c r="P39" s="46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'серпень 2026 '!Y40</f>
        <v>#REF!</v>
      </c>
      <c r="D40" s="46"/>
      <c r="E40" s="46"/>
      <c r="F40" s="46"/>
      <c r="G40" s="46"/>
      <c r="H40" s="46"/>
      <c r="I40" s="46"/>
      <c r="J40" s="47"/>
      <c r="K40" s="46"/>
      <c r="L40" s="46"/>
      <c r="M40" s="46"/>
      <c r="N40" s="70"/>
      <c r="O40" s="65"/>
      <c r="P40" s="46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94</v>
      </c>
      <c r="C41" s="47" t="e">
        <f>'серпень 2026 '!Y41</f>
        <v>#REF!</v>
      </c>
      <c r="D41" s="46"/>
      <c r="E41" s="46"/>
      <c r="F41" s="46"/>
      <c r="G41" s="46"/>
      <c r="H41" s="46"/>
      <c r="I41" s="46"/>
      <c r="J41" s="47"/>
      <c r="K41" s="46"/>
      <c r="L41" s="46"/>
      <c r="M41" s="46"/>
      <c r="N41" s="46"/>
      <c r="O41" s="65"/>
      <c r="P41" s="46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'серпень 2026 '!Y42</f>
        <v>#REF!</v>
      </c>
      <c r="D42" s="46"/>
      <c r="E42" s="46"/>
      <c r="F42" s="46"/>
      <c r="G42" s="46"/>
      <c r="H42" s="46"/>
      <c r="I42" s="46"/>
      <c r="J42" s="47"/>
      <c r="K42" s="46"/>
      <c r="L42" s="46"/>
      <c r="M42" s="46"/>
      <c r="N42" s="46"/>
      <c r="O42" s="65"/>
      <c r="P42" s="46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'серпень 2026 '!Y43</f>
        <v>#REF!</v>
      </c>
      <c r="D43" s="46"/>
      <c r="E43" s="46"/>
      <c r="F43" s="46"/>
      <c r="G43" s="46"/>
      <c r="H43" s="46"/>
      <c r="I43" s="46"/>
      <c r="J43" s="47"/>
      <c r="K43" s="46"/>
      <c r="L43" s="46"/>
      <c r="M43" s="46"/>
      <c r="N43" s="46"/>
      <c r="O43" s="65"/>
      <c r="P43" s="46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'серпень 2026 '!Y44</f>
        <v>#REF!</v>
      </c>
      <c r="D44" s="46"/>
      <c r="E44" s="46"/>
      <c r="F44" s="46"/>
      <c r="G44" s="46"/>
      <c r="H44" s="46"/>
      <c r="I44" s="46"/>
      <c r="J44" s="47"/>
      <c r="K44" s="46"/>
      <c r="L44" s="46"/>
      <c r="M44" s="46"/>
      <c r="N44" s="46"/>
      <c r="O44" s="65"/>
      <c r="P44" s="46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95</v>
      </c>
      <c r="C45" s="47" t="e">
        <f>'серпень 2026 '!Y45</f>
        <v>#REF!</v>
      </c>
      <c r="D45" s="46"/>
      <c r="E45" s="46"/>
      <c r="F45" s="46"/>
      <c r="G45" s="46"/>
      <c r="H45" s="46"/>
      <c r="I45" s="46"/>
      <c r="J45" s="47"/>
      <c r="K45" s="46"/>
      <c r="L45" s="46"/>
      <c r="M45" s="46"/>
      <c r="N45" s="46"/>
      <c r="O45" s="65"/>
      <c r="P45" s="46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'серпень 2026 '!Y46</f>
        <v>#REF!</v>
      </c>
      <c r="D46" s="46"/>
      <c r="E46" s="46"/>
      <c r="F46" s="46"/>
      <c r="G46" s="46"/>
      <c r="H46" s="46"/>
      <c r="I46" s="46"/>
      <c r="J46" s="47"/>
      <c r="K46" s="46"/>
      <c r="L46" s="46"/>
      <c r="M46" s="46"/>
      <c r="N46" s="46"/>
      <c r="O46" s="65"/>
      <c r="P46" s="46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'серпень 2026 '!Y47</f>
        <v>#REF!</v>
      </c>
      <c r="D47" s="46"/>
      <c r="E47" s="46"/>
      <c r="F47" s="46"/>
      <c r="G47" s="46"/>
      <c r="H47" s="46"/>
      <c r="I47" s="46"/>
      <c r="J47" s="47"/>
      <c r="K47" s="46"/>
      <c r="L47" s="46"/>
      <c r="M47" s="46"/>
      <c r="N47" s="46"/>
      <c r="O47" s="65"/>
      <c r="P47" s="46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'серпень 2026 '!Y48</f>
        <v>#REF!</v>
      </c>
      <c r="D48" s="46"/>
      <c r="E48" s="46"/>
      <c r="F48" s="46"/>
      <c r="G48" s="46"/>
      <c r="H48" s="46"/>
      <c r="I48" s="46"/>
      <c r="J48" s="47"/>
      <c r="K48" s="46"/>
      <c r="L48" s="46"/>
      <c r="M48" s="46"/>
      <c r="N48" s="46"/>
      <c r="O48" s="65"/>
      <c r="P48" s="46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'серпень 2026 '!Y49</f>
        <v>#REF!</v>
      </c>
      <c r="D49" s="46"/>
      <c r="E49" s="46"/>
      <c r="F49" s="46"/>
      <c r="G49" s="46"/>
      <c r="H49" s="46"/>
      <c r="I49" s="46"/>
      <c r="J49" s="47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'серпень 2026 '!Y52</f>
        <v>#REF!</v>
      </c>
      <c r="D52" s="46"/>
      <c r="E52" s="46"/>
      <c r="F52" s="46"/>
      <c r="G52" s="46"/>
      <c r="H52" s="46"/>
      <c r="I52" s="46"/>
      <c r="J52" s="47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'серпень 2026 '!Y53</f>
        <v>1840386.13</v>
      </c>
      <c r="D53" s="46"/>
      <c r="E53" s="46"/>
      <c r="F53" s="46"/>
      <c r="G53" s="46"/>
      <c r="H53" s="46"/>
      <c r="I53" s="46"/>
      <c r="J53" s="47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'серпень 2026 '!Y54</f>
        <v>#REF!</v>
      </c>
      <c r="D54" s="51"/>
      <c r="E54" s="51"/>
      <c r="F54" s="46"/>
      <c r="G54" s="46"/>
      <c r="H54" s="46"/>
      <c r="I54" s="46"/>
      <c r="J54" s="68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'серпень 2026 '!Y57</f>
        <v>#REF!</v>
      </c>
      <c r="D57" s="53"/>
      <c r="E57" s="53"/>
      <c r="F57" s="50"/>
      <c r="G57" s="50"/>
      <c r="H57" s="50"/>
      <c r="I57" s="50"/>
      <c r="J57" s="71"/>
      <c r="K57" s="50"/>
      <c r="L57" s="50"/>
      <c r="M57" s="53"/>
      <c r="N57" s="53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'серпень 2026 '!Y59</f>
        <v>#REF!</v>
      </c>
      <c r="D59" s="50"/>
      <c r="E59" s="50"/>
      <c r="F59" s="50"/>
      <c r="G59" s="50"/>
      <c r="H59" s="50"/>
      <c r="I59" s="50"/>
      <c r="J59" s="72"/>
      <c r="K59" s="50"/>
      <c r="L59" s="50"/>
      <c r="M59" s="53"/>
      <c r="N59" s="53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'серпень 2026 '!Y61</f>
        <v>#REF!</v>
      </c>
      <c r="D61" s="53"/>
      <c r="E61" s="53"/>
      <c r="F61" s="50"/>
      <c r="G61" s="50"/>
      <c r="H61" s="50"/>
      <c r="I61" s="50"/>
      <c r="J61" s="71"/>
      <c r="K61" s="50"/>
      <c r="L61" s="53"/>
      <c r="M61" s="50"/>
      <c r="N61" s="53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'серпень 2026 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51"/>
      <c r="E73" s="51"/>
      <c r="F73" s="46"/>
      <c r="G73" s="46"/>
      <c r="H73" s="46"/>
      <c r="I73" s="46"/>
      <c r="J73" s="68"/>
      <c r="K73" s="46"/>
      <c r="L73" s="51"/>
      <c r="M73" s="46"/>
      <c r="N73" s="51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D74" s="46"/>
      <c r="E74" s="46"/>
      <c r="F74" s="46"/>
      <c r="G74" s="46"/>
      <c r="H74" s="46"/>
      <c r="I74" s="46"/>
      <c r="J74" s="47"/>
      <c r="K74" s="46"/>
      <c r="L74" s="46"/>
      <c r="M74" s="46"/>
      <c r="N74" s="51"/>
      <c r="O74" s="46"/>
      <c r="P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50"/>
      <c r="E77" s="50"/>
      <c r="F77" s="50"/>
      <c r="G77" s="50"/>
      <c r="H77" s="50"/>
      <c r="I77" s="50"/>
      <c r="J77" s="71"/>
      <c r="K77" s="50"/>
      <c r="L77" s="50"/>
      <c r="M77" s="53"/>
      <c r="N77" s="53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  <row r="82" spans="3:25" x14ac:dyDescent="0.3"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6.33203125" style="12" customWidth="1"/>
    <col min="4" max="4" width="15.88671875" customWidth="1"/>
    <col min="5" max="5" width="13.77734375" customWidth="1"/>
    <col min="6" max="6" width="12.77734375" customWidth="1"/>
    <col min="7" max="7" width="14.6640625" customWidth="1"/>
    <col min="8" max="8" width="13.77734375" customWidth="1"/>
    <col min="9" max="9" width="14.21875" customWidth="1"/>
    <col min="10" max="10" width="14.77734375" customWidth="1"/>
    <col min="11" max="11" width="12.33203125" customWidth="1"/>
    <col min="12" max="12" width="15.44140625" customWidth="1"/>
    <col min="13" max="13" width="15.7773437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0" bestFit="1" customWidth="1"/>
    <col min="20" max="20" width="15.88671875" customWidth="1"/>
    <col min="21" max="21" width="11.77734375" customWidth="1"/>
    <col min="22" max="22" width="11.88671875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114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4.6" customHeight="1" x14ac:dyDescent="0.3">
      <c r="D6" s="32" t="s">
        <v>87</v>
      </c>
      <c r="E6" s="32" t="s">
        <v>81</v>
      </c>
      <c r="F6" s="32" t="s">
        <v>88</v>
      </c>
      <c r="G6" s="32" t="s">
        <v>83</v>
      </c>
      <c r="H6" s="32" t="s">
        <v>67</v>
      </c>
      <c r="I6" s="32" t="s">
        <v>68</v>
      </c>
      <c r="J6" s="32" t="s">
        <v>69</v>
      </c>
      <c r="K6" s="32" t="s">
        <v>84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76</v>
      </c>
      <c r="R6" s="32" t="s">
        <v>77</v>
      </c>
      <c r="S6" s="32" t="s">
        <v>85</v>
      </c>
      <c r="T6" s="32" t="s">
        <v>90</v>
      </c>
      <c r="U6" s="32" t="s">
        <v>91</v>
      </c>
      <c r="V6" s="32" t="s">
        <v>92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2730</v>
      </c>
      <c r="R7">
        <v>2800</v>
      </c>
      <c r="S7">
        <v>2282</v>
      </c>
      <c r="T7">
        <v>3110</v>
      </c>
      <c r="U7">
        <v>3122</v>
      </c>
      <c r="V7">
        <v>3132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'вересень 2026'!D81</f>
        <v>0</v>
      </c>
      <c r="E8" s="43">
        <f>'вересень 2026'!E81</f>
        <v>0</v>
      </c>
      <c r="F8" s="43">
        <f>'вересень 2026'!F81</f>
        <v>0</v>
      </c>
      <c r="G8" s="43">
        <f>'вересень 2026'!G81</f>
        <v>0</v>
      </c>
      <c r="H8" s="43">
        <f>'вересень 2026'!H81</f>
        <v>0</v>
      </c>
      <c r="I8" s="43">
        <f>'вересень 2026'!I81</f>
        <v>0</v>
      </c>
      <c r="J8" s="43">
        <f>'вересень 2026'!J81</f>
        <v>0</v>
      </c>
      <c r="K8" s="43">
        <f>'вересень 2026'!K81</f>
        <v>0</v>
      </c>
      <c r="L8" s="43">
        <f>'вересень 2026'!L81</f>
        <v>0</v>
      </c>
      <c r="M8" s="43">
        <f>'вересень 2026'!M81</f>
        <v>0</v>
      </c>
      <c r="N8" s="43">
        <f>'вересень 2026'!N81</f>
        <v>0</v>
      </c>
      <c r="O8" s="43">
        <f>'вересень 2026'!O81</f>
        <v>0</v>
      </c>
      <c r="P8" s="43">
        <f>'вересень 2026'!P81</f>
        <v>0</v>
      </c>
      <c r="Q8" s="43">
        <f>'вересень 2026'!Q81</f>
        <v>0</v>
      </c>
      <c r="R8" s="43">
        <f>'вересень 2026'!R81</f>
        <v>0</v>
      </c>
      <c r="S8" s="43">
        <f>'вересень 2026'!S81</f>
        <v>0</v>
      </c>
      <c r="T8" s="43">
        <f>'вересень 2026'!T81</f>
        <v>0</v>
      </c>
      <c r="U8" s="43">
        <f>'вересень 2026'!U81</f>
        <v>0</v>
      </c>
      <c r="V8" s="43">
        <f>'вересень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'вересень 2026'!Y10</f>
        <v>#REF!</v>
      </c>
      <c r="D10" s="103"/>
      <c r="E10" s="103"/>
      <c r="F10" s="46"/>
      <c r="G10" s="46"/>
      <c r="H10" s="46"/>
      <c r="I10" s="46"/>
      <c r="J10" s="12"/>
      <c r="K10" s="46"/>
      <c r="L10" s="46"/>
      <c r="O10" s="46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'вересень 2026'!Y11</f>
        <v>#REF!</v>
      </c>
      <c r="D11" s="103"/>
      <c r="E11" s="103"/>
      <c r="F11" s="46"/>
      <c r="G11" s="46"/>
      <c r="H11" s="46"/>
      <c r="I11" s="46"/>
      <c r="J11" s="12"/>
      <c r="K11" s="46"/>
      <c r="L11" s="46"/>
      <c r="O11" s="46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'вересень 2026'!Y12</f>
        <v>#REF!</v>
      </c>
      <c r="D12" s="103"/>
      <c r="E12" s="103"/>
      <c r="G12" s="46"/>
      <c r="H12" s="46"/>
      <c r="I12" s="46"/>
      <c r="J12" s="12"/>
      <c r="K12" s="46"/>
      <c r="L12" s="46"/>
      <c r="O12" s="12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'вересень 2026'!Y13</f>
        <v>#REF!</v>
      </c>
      <c r="D13" s="103"/>
      <c r="E13" s="103"/>
      <c r="G13" s="46"/>
      <c r="H13" s="46"/>
      <c r="I13" s="46"/>
      <c r="J13" s="12"/>
      <c r="K13" s="46"/>
      <c r="L13" s="46"/>
      <c r="O13" s="12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'вересень 2026'!Y14</f>
        <v>#REF!</v>
      </c>
      <c r="D14" s="103"/>
      <c r="E14" s="103"/>
      <c r="G14" s="46"/>
      <c r="H14" s="46"/>
      <c r="I14" s="46"/>
      <c r="J14" s="12"/>
      <c r="K14" s="46"/>
      <c r="L14" s="46"/>
      <c r="O14" s="12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'вересень 2026'!Y15</f>
        <v>#REF!</v>
      </c>
      <c r="D15" s="103"/>
      <c r="E15" s="103"/>
      <c r="G15" s="46"/>
      <c r="H15" s="46"/>
      <c r="I15" s="46"/>
      <c r="J15" s="12"/>
      <c r="K15" s="46"/>
      <c r="L15" s="46"/>
      <c r="O15" s="12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'вересень 2026'!Y16</f>
        <v>#REF!</v>
      </c>
      <c r="D16" s="103"/>
      <c r="E16" s="103"/>
      <c r="G16" s="46"/>
      <c r="H16" s="46"/>
      <c r="I16" s="46"/>
      <c r="J16" s="12"/>
      <c r="K16" s="46"/>
      <c r="L16" s="46"/>
      <c r="O16" s="12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'вересень 2026'!Y17</f>
        <v>#REF!</v>
      </c>
      <c r="D17" s="103"/>
      <c r="E17" s="103"/>
      <c r="G17" s="46"/>
      <c r="H17" s="46"/>
      <c r="I17" s="46"/>
      <c r="J17" s="12"/>
      <c r="K17" s="46"/>
      <c r="L17" s="46"/>
      <c r="O17" s="12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'вересень 2026'!Y18</f>
        <v>#REF!</v>
      </c>
      <c r="D18" s="103"/>
      <c r="E18" s="103"/>
      <c r="G18" s="46"/>
      <c r="H18" s="46"/>
      <c r="I18" s="46"/>
      <c r="J18" s="12"/>
      <c r="K18" s="46"/>
      <c r="L18" s="46"/>
      <c r="O18" s="12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'вересень 2026'!Y19</f>
        <v>#REF!</v>
      </c>
      <c r="D19" s="103"/>
      <c r="E19" s="103"/>
      <c r="G19" s="46"/>
      <c r="H19" s="46"/>
      <c r="I19" s="46"/>
      <c r="J19" s="12"/>
      <c r="K19" s="46"/>
      <c r="L19" s="46"/>
      <c r="O19" s="12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'вересень 2026'!Y20</f>
        <v>#REF!</v>
      </c>
      <c r="D20" s="103"/>
      <c r="E20" s="103"/>
      <c r="G20" s="46"/>
      <c r="H20" s="46"/>
      <c r="I20" s="46"/>
      <c r="J20" s="12"/>
      <c r="K20" s="46"/>
      <c r="L20" s="46"/>
      <c r="O20" s="12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'вересень 2026'!Y21</f>
        <v>#REF!</v>
      </c>
      <c r="D21" s="103"/>
      <c r="E21" s="103"/>
      <c r="G21" s="46"/>
      <c r="H21" s="46"/>
      <c r="I21" s="46"/>
      <c r="J21" s="12"/>
      <c r="K21" s="46"/>
      <c r="L21" s="46"/>
      <c r="O21" s="12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'вересень 2026'!Y22</f>
        <v>#REF!</v>
      </c>
      <c r="D22" s="103"/>
      <c r="E22" s="103"/>
      <c r="G22" s="46"/>
      <c r="H22" s="46"/>
      <c r="I22" s="46"/>
      <c r="J22" s="12"/>
      <c r="K22" s="46"/>
      <c r="L22" s="46"/>
      <c r="O22" s="12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'вересень 2026'!Y23</f>
        <v>#REF!</v>
      </c>
      <c r="D23" s="103"/>
      <c r="E23" s="103"/>
      <c r="G23" s="46"/>
      <c r="H23" s="46"/>
      <c r="I23" s="46"/>
      <c r="J23" s="12"/>
      <c r="K23" s="46"/>
      <c r="L23" s="46"/>
      <c r="O23" s="12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'вересень 2026'!Y24</f>
        <v>#REF!</v>
      </c>
      <c r="D24" s="103"/>
      <c r="E24" s="103"/>
      <c r="G24" s="46"/>
      <c r="H24" s="46"/>
      <c r="I24" s="46"/>
      <c r="J24" s="12"/>
      <c r="K24" s="46"/>
      <c r="L24" s="46"/>
      <c r="O24" s="12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'вересень 2026'!Y25</f>
        <v>#REF!</v>
      </c>
      <c r="D25" s="103"/>
      <c r="E25" s="103"/>
      <c r="G25" s="46"/>
      <c r="H25" s="46"/>
      <c r="I25" s="46"/>
      <c r="J25" s="12"/>
      <c r="K25" s="46"/>
      <c r="L25" s="46"/>
      <c r="O25" s="12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'вересень 2026'!Y26</f>
        <v>#REF!</v>
      </c>
      <c r="D26" s="103"/>
      <c r="E26" s="103"/>
      <c r="G26" s="46"/>
      <c r="H26" s="46"/>
      <c r="I26" s="46"/>
      <c r="J26" s="12"/>
      <c r="K26" s="46"/>
      <c r="L26" s="48"/>
      <c r="O26" s="12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'вересень 2026'!Y27</f>
        <v>#REF!</v>
      </c>
      <c r="D27" s="103"/>
      <c r="E27" s="103"/>
      <c r="F27" s="46"/>
      <c r="G27" s="46"/>
      <c r="H27" s="46"/>
      <c r="I27" s="46"/>
      <c r="J27" s="12"/>
      <c r="K27" s="46"/>
      <c r="L27" s="48"/>
      <c r="O27" s="12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'вересень 2026'!Y28</f>
        <v>#REF!</v>
      </c>
      <c r="D28" s="103"/>
      <c r="E28" s="103"/>
      <c r="F28" s="46"/>
      <c r="G28" s="46"/>
      <c r="H28" s="46"/>
      <c r="I28" s="46"/>
      <c r="J28" s="12"/>
      <c r="K28" s="46"/>
      <c r="L28" s="48"/>
      <c r="O28" s="46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'вересень 2026'!Y29</f>
        <v>#REF!</v>
      </c>
      <c r="D29" s="103"/>
      <c r="E29" s="103"/>
      <c r="F29" s="46"/>
      <c r="G29" s="46"/>
      <c r="H29" s="46"/>
      <c r="I29" s="46"/>
      <c r="J29" s="46"/>
      <c r="K29" s="46"/>
      <c r="L29" s="48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'вересень 2026'!Y32</f>
        <v>#REF!</v>
      </c>
      <c r="F32" s="46"/>
      <c r="G32" s="46"/>
      <c r="H32" s="46"/>
      <c r="I32" s="46"/>
      <c r="J32" s="12"/>
      <c r="K32" s="46"/>
      <c r="L32" s="46"/>
      <c r="O32" s="100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'вересень 2026'!Y33</f>
        <v>#REF!</v>
      </c>
      <c r="F33" s="46"/>
      <c r="G33" s="46"/>
      <c r="H33" s="46"/>
      <c r="I33" s="46"/>
      <c r="J33" s="12"/>
      <c r="K33" s="46"/>
      <c r="L33" s="46"/>
      <c r="O33" s="100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96</v>
      </c>
      <c r="C34" s="47" t="e">
        <f>'вересень 2026'!Y34</f>
        <v>#REF!</v>
      </c>
      <c r="F34" s="46"/>
      <c r="G34" s="46"/>
      <c r="H34" s="46"/>
      <c r="I34" s="46"/>
      <c r="J34" s="12"/>
      <c r="K34" s="46"/>
      <c r="L34" s="46"/>
      <c r="O34" s="100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'вересень 2026'!Y35</f>
        <v>#REF!</v>
      </c>
      <c r="F35" s="46"/>
      <c r="G35" s="46"/>
      <c r="H35" s="46"/>
      <c r="I35" s="46"/>
      <c r="J35" s="12"/>
      <c r="K35" s="46"/>
      <c r="L35" s="46"/>
      <c r="O35" s="100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'вересень 2026'!Y36</f>
        <v>#REF!</v>
      </c>
      <c r="G36" s="46"/>
      <c r="H36" s="46"/>
      <c r="I36" s="46"/>
      <c r="J36" s="12"/>
      <c r="K36" s="46"/>
      <c r="L36" s="46"/>
      <c r="O36" s="100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93</v>
      </c>
      <c r="C37" s="47" t="e">
        <f>'вересень 2026'!Y37</f>
        <v>#REF!</v>
      </c>
      <c r="G37" s="46"/>
      <c r="H37" s="46"/>
      <c r="I37" s="46"/>
      <c r="J37" s="12"/>
      <c r="K37" s="46"/>
      <c r="L37" s="46"/>
      <c r="O37" s="100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97</v>
      </c>
      <c r="C38" s="47" t="e">
        <f>'вересень 2026'!Y38</f>
        <v>#REF!</v>
      </c>
      <c r="G38" s="46"/>
      <c r="H38" s="46"/>
      <c r="I38" s="46"/>
      <c r="J38" s="12"/>
      <c r="K38" s="46"/>
      <c r="L38" s="46"/>
      <c r="O38" s="100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'вересень 2026'!Y39</f>
        <v>#REF!</v>
      </c>
      <c r="G39" s="46"/>
      <c r="H39" s="46"/>
      <c r="I39" s="46"/>
      <c r="J39" s="12"/>
      <c r="K39" s="46"/>
      <c r="L39" s="46"/>
      <c r="O39" s="100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'вересень 2026'!Y40</f>
        <v>#REF!</v>
      </c>
      <c r="G40" s="46"/>
      <c r="H40" s="46"/>
      <c r="I40" s="46"/>
      <c r="J40" s="12"/>
      <c r="K40" s="46"/>
      <c r="L40" s="46"/>
      <c r="N40" s="99"/>
      <c r="O40" s="100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94</v>
      </c>
      <c r="C41" s="47" t="e">
        <f>'вересень 2026'!Y41</f>
        <v>#REF!</v>
      </c>
      <c r="G41" s="46"/>
      <c r="H41" s="46"/>
      <c r="I41" s="46"/>
      <c r="J41" s="12"/>
      <c r="K41" s="46"/>
      <c r="L41" s="46"/>
      <c r="O41" s="100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'вересень 2026'!Y42</f>
        <v>#REF!</v>
      </c>
      <c r="G42" s="46"/>
      <c r="H42" s="46"/>
      <c r="I42" s="46"/>
      <c r="J42" s="12"/>
      <c r="K42" s="46"/>
      <c r="L42" s="46"/>
      <c r="O42" s="100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'вересень 2026'!Y43</f>
        <v>#REF!</v>
      </c>
      <c r="G43" s="46"/>
      <c r="H43" s="46"/>
      <c r="I43" s="46"/>
      <c r="J43" s="12"/>
      <c r="K43" s="46"/>
      <c r="L43" s="46"/>
      <c r="O43" s="100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'вересень 2026'!Y44</f>
        <v>#REF!</v>
      </c>
      <c r="G44" s="46"/>
      <c r="H44" s="46"/>
      <c r="I44" s="46"/>
      <c r="J44" s="12"/>
      <c r="K44" s="46"/>
      <c r="L44" s="46"/>
      <c r="O44" s="100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95</v>
      </c>
      <c r="C45" s="47" t="e">
        <f>'вересень 2026'!Y45</f>
        <v>#REF!</v>
      </c>
      <c r="G45" s="46"/>
      <c r="H45" s="46"/>
      <c r="I45" s="46"/>
      <c r="J45" s="12"/>
      <c r="K45" s="46"/>
      <c r="L45" s="46"/>
      <c r="O45" s="100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'вересень 2026'!Y46</f>
        <v>#REF!</v>
      </c>
      <c r="G46" s="46"/>
      <c r="H46" s="46"/>
      <c r="I46" s="46"/>
      <c r="J46" s="12"/>
      <c r="K46" s="46"/>
      <c r="L46" s="46"/>
      <c r="O46" s="100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'вересень 2026'!Y47</f>
        <v>#REF!</v>
      </c>
      <c r="G47" s="46"/>
      <c r="H47" s="46"/>
      <c r="I47" s="46"/>
      <c r="J47" s="12"/>
      <c r="K47" s="46"/>
      <c r="L47" s="46"/>
      <c r="O47" s="100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'вересень 2026'!Y48</f>
        <v>#REF!</v>
      </c>
      <c r="G48" s="46"/>
      <c r="H48" s="46"/>
      <c r="I48" s="46"/>
      <c r="J48" s="12"/>
      <c r="K48" s="46"/>
      <c r="L48" s="46"/>
      <c r="O48" s="100"/>
      <c r="P48" s="46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'вересень 2026'!Y49</f>
        <v>#REF!</v>
      </c>
      <c r="F49" s="46"/>
      <c r="G49" s="46"/>
      <c r="H49" s="46"/>
      <c r="I49" s="46"/>
      <c r="J49" s="12"/>
      <c r="K49" s="46"/>
      <c r="L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'вересень 2026'!Y52</f>
        <v>#REF!</v>
      </c>
      <c r="G52" s="46"/>
      <c r="H52" s="46"/>
      <c r="I52" s="46"/>
      <c r="J52" s="12"/>
      <c r="K52" s="46"/>
      <c r="L52" s="46"/>
      <c r="O52" s="46"/>
      <c r="P52" s="46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'вересень 2026'!Y53</f>
        <v>1840386.13</v>
      </c>
      <c r="F53" s="46"/>
      <c r="G53" s="46"/>
      <c r="H53" s="46"/>
      <c r="I53" s="46"/>
      <c r="J53" s="12"/>
      <c r="K53" s="46"/>
      <c r="L53" s="46"/>
      <c r="O53" s="46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'вересень 2026'!Y54</f>
        <v>#REF!</v>
      </c>
      <c r="D54" s="97"/>
      <c r="E54" s="97"/>
      <c r="F54" s="46"/>
      <c r="G54" s="46"/>
      <c r="H54" s="46"/>
      <c r="I54" s="46"/>
      <c r="J54" s="101"/>
      <c r="K54" s="46"/>
      <c r="L54" s="46"/>
      <c r="M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'вересень 2026'!Y57</f>
        <v>#REF!</v>
      </c>
      <c r="D57" s="98"/>
      <c r="E57" s="98"/>
      <c r="F57" s="50"/>
      <c r="G57" s="50"/>
      <c r="H57" s="50"/>
      <c r="I57" s="50"/>
      <c r="J57" s="98"/>
      <c r="K57" s="50"/>
      <c r="L57" s="50"/>
      <c r="M57" s="98"/>
      <c r="N57" s="98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'вересень 2026'!Y59</f>
        <v>#REF!</v>
      </c>
      <c r="D59" s="22"/>
      <c r="E59" s="22"/>
      <c r="F59" s="50"/>
      <c r="G59" s="50"/>
      <c r="H59" s="50"/>
      <c r="I59" s="50"/>
      <c r="J59" s="102"/>
      <c r="K59" s="50"/>
      <c r="L59" s="50"/>
      <c r="M59" s="98"/>
      <c r="N59" s="98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'вересень 2026'!Y61</f>
        <v>#REF!</v>
      </c>
      <c r="D61" s="98"/>
      <c r="E61" s="98"/>
      <c r="F61" s="50"/>
      <c r="G61" s="50"/>
      <c r="H61" s="50"/>
      <c r="I61" s="50"/>
      <c r="J61" s="50"/>
      <c r="K61" s="50"/>
      <c r="L61" s="53"/>
      <c r="M61" s="50"/>
      <c r="N61" s="98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'вересень 2026'!Y67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96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97"/>
      <c r="E73" s="97"/>
      <c r="F73" s="46"/>
      <c r="G73" s="46"/>
      <c r="H73" s="46"/>
      <c r="I73" s="46"/>
      <c r="J73" s="101"/>
      <c r="K73" s="46"/>
      <c r="L73" s="51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46"/>
      <c r="J74" s="12"/>
      <c r="K74" s="46"/>
      <c r="L74" s="46"/>
      <c r="N74" s="97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50"/>
      <c r="J77" s="98"/>
      <c r="K77" s="50"/>
      <c r="L77" s="50"/>
      <c r="M77" s="98"/>
      <c r="N77" s="98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88671875" style="12" customWidth="1"/>
    <col min="4" max="4" width="16.77734375" customWidth="1"/>
    <col min="5" max="5" width="13.77734375" customWidth="1"/>
    <col min="6" max="6" width="12.77734375" customWidth="1"/>
    <col min="7" max="7" width="14.21875" customWidth="1"/>
    <col min="8" max="8" width="13.77734375" customWidth="1"/>
    <col min="9" max="9" width="14.33203125" customWidth="1"/>
    <col min="10" max="10" width="14.5546875" customWidth="1"/>
    <col min="11" max="11" width="12.5546875" customWidth="1"/>
    <col min="12" max="13" width="15.44140625" customWidth="1"/>
    <col min="14" max="14" width="13.88671875" customWidth="1"/>
    <col min="15" max="15" width="13.109375" customWidth="1"/>
    <col min="16" max="16" width="12.21875" customWidth="1"/>
    <col min="17" max="17" width="11" customWidth="1"/>
    <col min="18" max="18" width="11.44140625" customWidth="1"/>
    <col min="19" max="19" width="10" bestFit="1" customWidth="1"/>
    <col min="20" max="20" width="13.21875" customWidth="1"/>
    <col min="21" max="21" width="11.21875" customWidth="1"/>
    <col min="22" max="22" width="11.44140625" customWidth="1"/>
    <col min="23" max="23" width="15.88671875" customWidth="1"/>
    <col min="24" max="24" width="4.33203125" customWidth="1"/>
    <col min="25" max="25" width="15.7773437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115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87" customHeight="1" x14ac:dyDescent="0.3">
      <c r="D6" s="32" t="s">
        <v>80</v>
      </c>
      <c r="E6" s="32" t="s">
        <v>81</v>
      </c>
      <c r="F6" s="32" t="s">
        <v>88</v>
      </c>
      <c r="G6" s="32" t="s">
        <v>83</v>
      </c>
      <c r="H6" s="32" t="s">
        <v>67</v>
      </c>
      <c r="I6" s="32" t="s">
        <v>68</v>
      </c>
      <c r="J6" s="32" t="s">
        <v>69</v>
      </c>
      <c r="K6" s="32" t="s">
        <v>84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76</v>
      </c>
      <c r="R6" s="32" t="s">
        <v>77</v>
      </c>
      <c r="S6" s="32" t="s">
        <v>85</v>
      </c>
      <c r="T6" s="32" t="s">
        <v>90</v>
      </c>
      <c r="U6" s="32" t="s">
        <v>91</v>
      </c>
      <c r="V6" s="32" t="s">
        <v>92</v>
      </c>
    </row>
    <row r="7" spans="1:25" x14ac:dyDescent="0.3">
      <c r="D7">
        <v>2111</v>
      </c>
      <c r="E7">
        <v>2120</v>
      </c>
      <c r="F7">
        <v>2210</v>
      </c>
      <c r="G7">
        <v>2220</v>
      </c>
      <c r="H7">
        <v>2230</v>
      </c>
      <c r="I7" t="s">
        <v>50</v>
      </c>
      <c r="J7">
        <v>2240</v>
      </c>
      <c r="K7" s="12">
        <v>2250</v>
      </c>
      <c r="L7">
        <v>2271</v>
      </c>
      <c r="M7">
        <v>2272</v>
      </c>
      <c r="N7">
        <v>2273</v>
      </c>
      <c r="O7">
        <v>2274</v>
      </c>
      <c r="P7">
        <v>2275</v>
      </c>
      <c r="Q7">
        <v>2730</v>
      </c>
      <c r="R7">
        <v>2800</v>
      </c>
      <c r="S7">
        <v>2282</v>
      </c>
      <c r="T7">
        <v>3110</v>
      </c>
      <c r="U7">
        <v>3122</v>
      </c>
      <c r="V7">
        <v>3132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'жовтень 2026'!D81</f>
        <v>0</v>
      </c>
      <c r="E8" s="43">
        <f>'жовтень 2026'!E81</f>
        <v>0</v>
      </c>
      <c r="F8" s="43">
        <f>'жовтень 2026'!F81</f>
        <v>0</v>
      </c>
      <c r="G8" s="43">
        <f>'жовтень 2026'!G81</f>
        <v>0</v>
      </c>
      <c r="H8" s="43">
        <f>'жовтень 2026'!H81</f>
        <v>0</v>
      </c>
      <c r="I8" s="43">
        <f>'жовтень 2026'!I81</f>
        <v>0</v>
      </c>
      <c r="J8" s="43">
        <f>'жовтень 2026'!J81</f>
        <v>0</v>
      </c>
      <c r="K8" s="43">
        <f>'жовтень 2026'!K81</f>
        <v>0</v>
      </c>
      <c r="L8" s="43">
        <f>'жовтень 2026'!L81</f>
        <v>0</v>
      </c>
      <c r="M8" s="43">
        <f>'жовтень 2026'!M81</f>
        <v>0</v>
      </c>
      <c r="N8" s="43">
        <f>'жовтень 2026'!N81</f>
        <v>0</v>
      </c>
      <c r="O8" s="43">
        <f>'жовтень 2026'!O81</f>
        <v>0</v>
      </c>
      <c r="P8" s="43">
        <f>'жовтень 2026'!P81</f>
        <v>0</v>
      </c>
      <c r="Q8" s="43">
        <f>'жовтень 2026'!Q81</f>
        <v>0</v>
      </c>
      <c r="R8" s="43">
        <f>'жовтень 2026'!R81</f>
        <v>0</v>
      </c>
      <c r="S8" s="43">
        <f>'жовтень 2026'!S81</f>
        <v>0</v>
      </c>
      <c r="T8" s="43">
        <f>'жовтень 2026'!T81</f>
        <v>0</v>
      </c>
      <c r="U8" s="43">
        <f>'жовтень 2026'!U81</f>
        <v>0</v>
      </c>
      <c r="V8" s="43">
        <f>'жовтень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'жовтень 2026'!Y10</f>
        <v>#REF!</v>
      </c>
      <c r="D10" s="103"/>
      <c r="E10" s="103"/>
      <c r="F10" s="46"/>
      <c r="G10" s="46"/>
      <c r="I10" s="46"/>
      <c r="J10" s="12"/>
      <c r="K10" s="46"/>
      <c r="O10" s="46"/>
      <c r="P10" s="100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'жовтень 2026'!Y11</f>
        <v>#REF!</v>
      </c>
      <c r="D11" s="103"/>
      <c r="E11" s="103"/>
      <c r="F11" s="46"/>
      <c r="G11" s="46"/>
      <c r="I11" s="46"/>
      <c r="J11" s="12"/>
      <c r="K11" s="46"/>
      <c r="O11" s="46"/>
      <c r="P11" s="100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'жовтень 2026'!Y12</f>
        <v>#REF!</v>
      </c>
      <c r="D12" s="103"/>
      <c r="E12" s="103"/>
      <c r="G12" s="46"/>
      <c r="I12" s="46"/>
      <c r="J12" s="12"/>
      <c r="K12" s="46"/>
      <c r="O12" s="12"/>
      <c r="P12" s="100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'жовтень 2026'!Y13</f>
        <v>#REF!</v>
      </c>
      <c r="D13" s="103"/>
      <c r="E13" s="103"/>
      <c r="G13" s="46"/>
      <c r="I13" s="46"/>
      <c r="J13" s="12"/>
      <c r="K13" s="46"/>
      <c r="O13" s="12"/>
      <c r="P13" s="100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'жовтень 2026'!Y14</f>
        <v>#REF!</v>
      </c>
      <c r="D14" s="103"/>
      <c r="E14" s="103"/>
      <c r="G14" s="46"/>
      <c r="I14" s="46"/>
      <c r="J14" s="12"/>
      <c r="K14" s="46"/>
      <c r="O14" s="12"/>
      <c r="P14" s="100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'жовтень 2026'!Y15</f>
        <v>#REF!</v>
      </c>
      <c r="D15" s="103"/>
      <c r="E15" s="103"/>
      <c r="G15" s="46"/>
      <c r="I15" s="46"/>
      <c r="J15" s="12"/>
      <c r="K15" s="46"/>
      <c r="O15" s="12"/>
      <c r="P15" s="100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'жовтень 2026'!Y16</f>
        <v>#REF!</v>
      </c>
      <c r="D16" s="103"/>
      <c r="E16" s="103"/>
      <c r="G16" s="46"/>
      <c r="I16" s="46"/>
      <c r="J16" s="12"/>
      <c r="K16" s="46"/>
      <c r="O16" s="12"/>
      <c r="P16" s="100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'жовтень 2026'!Y17</f>
        <v>#REF!</v>
      </c>
      <c r="D17" s="103"/>
      <c r="E17" s="103"/>
      <c r="G17" s="46"/>
      <c r="I17" s="46"/>
      <c r="J17" s="12"/>
      <c r="K17" s="46"/>
      <c r="O17" s="12"/>
      <c r="P17" s="100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'жовтень 2026'!Y18</f>
        <v>#REF!</v>
      </c>
      <c r="D18" s="103"/>
      <c r="E18" s="103"/>
      <c r="G18" s="46"/>
      <c r="I18" s="46"/>
      <c r="J18" s="12"/>
      <c r="K18" s="46"/>
      <c r="O18" s="12"/>
      <c r="P18" s="100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'жовтень 2026'!Y19</f>
        <v>#REF!</v>
      </c>
      <c r="D19" s="103"/>
      <c r="E19" s="103"/>
      <c r="G19" s="46"/>
      <c r="I19" s="46"/>
      <c r="J19" s="12"/>
      <c r="K19" s="46"/>
      <c r="O19" s="12"/>
      <c r="P19" s="100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'жовтень 2026'!Y20</f>
        <v>#REF!</v>
      </c>
      <c r="D20" s="103"/>
      <c r="E20" s="103"/>
      <c r="G20" s="46"/>
      <c r="I20" s="46"/>
      <c r="J20" s="12"/>
      <c r="K20" s="46"/>
      <c r="O20" s="12"/>
      <c r="P20" s="100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'жовтень 2026'!Y21</f>
        <v>#REF!</v>
      </c>
      <c r="D21" s="103"/>
      <c r="E21" s="103"/>
      <c r="G21" s="46"/>
      <c r="I21" s="46"/>
      <c r="J21" s="12"/>
      <c r="K21" s="46"/>
      <c r="O21" s="12"/>
      <c r="P21" s="100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'жовтень 2026'!Y22</f>
        <v>#REF!</v>
      </c>
      <c r="D22" s="103"/>
      <c r="E22" s="103"/>
      <c r="G22" s="46"/>
      <c r="I22" s="46"/>
      <c r="J22" s="12"/>
      <c r="K22" s="46"/>
      <c r="O22" s="12"/>
      <c r="P22" s="100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'жовтень 2026'!Y23</f>
        <v>#REF!</v>
      </c>
      <c r="D23" s="103"/>
      <c r="E23" s="103"/>
      <c r="G23" s="46"/>
      <c r="I23" s="46"/>
      <c r="J23" s="12"/>
      <c r="K23" s="46"/>
      <c r="O23" s="12"/>
      <c r="P23" s="100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'жовтень 2026'!Y24</f>
        <v>#REF!</v>
      </c>
      <c r="D24" s="103"/>
      <c r="E24" s="103"/>
      <c r="G24" s="46"/>
      <c r="I24" s="46"/>
      <c r="J24" s="12"/>
      <c r="K24" s="46"/>
      <c r="O24" s="12"/>
      <c r="P24" s="100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'жовтень 2026'!Y25</f>
        <v>#REF!</v>
      </c>
      <c r="D25" s="103"/>
      <c r="E25" s="103"/>
      <c r="F25" s="46"/>
      <c r="G25" s="46"/>
      <c r="I25" s="46"/>
      <c r="J25" s="12"/>
      <c r="K25" s="46"/>
      <c r="O25" s="12"/>
      <c r="P25" s="100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'жовтень 2026'!Y26</f>
        <v>#REF!</v>
      </c>
      <c r="D26" s="103"/>
      <c r="E26" s="103"/>
      <c r="F26" s="46"/>
      <c r="G26" s="46"/>
      <c r="I26" s="46"/>
      <c r="J26" s="12"/>
      <c r="K26" s="46"/>
      <c r="L26" s="48"/>
      <c r="O26" s="12"/>
      <c r="P26" s="100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'жовтень 2026'!Y27</f>
        <v>#REF!</v>
      </c>
      <c r="D27" s="103"/>
      <c r="E27" s="103"/>
      <c r="F27" s="46"/>
      <c r="G27" s="46"/>
      <c r="I27" s="46"/>
      <c r="J27" s="12"/>
      <c r="K27" s="46"/>
      <c r="L27" s="48"/>
      <c r="O27" s="12"/>
      <c r="P27" s="100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'жовтень 2026'!Y28</f>
        <v>#REF!</v>
      </c>
      <c r="D28" s="103"/>
      <c r="E28" s="103"/>
      <c r="F28" s="46"/>
      <c r="G28" s="46"/>
      <c r="I28" s="46"/>
      <c r="J28" s="12"/>
      <c r="K28" s="46"/>
      <c r="L28" s="48"/>
      <c r="O28" s="46"/>
      <c r="P28" s="100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'жовтень 2026'!Y29</f>
        <v>#REF!</v>
      </c>
      <c r="D29" s="48"/>
      <c r="E29" s="48"/>
      <c r="F29" s="46"/>
      <c r="G29" s="46"/>
      <c r="H29" s="46"/>
      <c r="I29" s="46"/>
      <c r="J29" s="46"/>
      <c r="K29" s="46"/>
      <c r="L29" s="48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49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'жовтень 2026'!Y32</f>
        <v>#REF!</v>
      </c>
      <c r="G32" s="46"/>
      <c r="H32" s="46"/>
      <c r="I32" s="46"/>
      <c r="J32" s="12"/>
      <c r="K32" s="46"/>
      <c r="L32" s="46"/>
      <c r="O32" s="100"/>
      <c r="P32" s="100"/>
      <c r="Q32" s="46"/>
      <c r="R32" s="46"/>
      <c r="S32" s="46"/>
      <c r="T32" s="46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'жовтень 2026'!Y33</f>
        <v>#REF!</v>
      </c>
      <c r="G33" s="46"/>
      <c r="H33" s="46"/>
      <c r="I33" s="46"/>
      <c r="J33" s="12"/>
      <c r="K33" s="46"/>
      <c r="L33" s="46"/>
      <c r="O33" s="100"/>
      <c r="P33" s="100"/>
      <c r="Q33" s="46"/>
      <c r="R33" s="46"/>
      <c r="S33" s="46"/>
      <c r="T33" s="46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96</v>
      </c>
      <c r="C34" s="47" t="e">
        <f>'жовтень 2026'!Y34</f>
        <v>#REF!</v>
      </c>
      <c r="G34" s="46"/>
      <c r="H34" s="46"/>
      <c r="I34" s="46"/>
      <c r="J34" s="12"/>
      <c r="K34" s="46"/>
      <c r="L34" s="46"/>
      <c r="O34" s="100"/>
      <c r="P34" s="100"/>
      <c r="Q34" s="46"/>
      <c r="R34" s="46"/>
      <c r="S34" s="46"/>
      <c r="T34" s="46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'жовтень 2026'!Y35</f>
        <v>#REF!</v>
      </c>
      <c r="G35" s="46"/>
      <c r="H35" s="46"/>
      <c r="I35" s="46"/>
      <c r="J35" s="12"/>
      <c r="K35" s="46"/>
      <c r="O35" s="100"/>
      <c r="P35" s="100"/>
      <c r="Q35" s="46"/>
      <c r="R35" s="46"/>
      <c r="S35" s="46"/>
      <c r="T35" s="46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'жовтень 2026'!Y36</f>
        <v>#REF!</v>
      </c>
      <c r="G36" s="46"/>
      <c r="H36" s="46"/>
      <c r="I36" s="46"/>
      <c r="J36" s="12"/>
      <c r="K36" s="46"/>
      <c r="O36" s="100"/>
      <c r="P36" s="100"/>
      <c r="Q36" s="46"/>
      <c r="R36" s="46"/>
      <c r="S36" s="46"/>
      <c r="T36" s="46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93</v>
      </c>
      <c r="C37" s="47" t="e">
        <f>'жовтень 2026'!Y37</f>
        <v>#REF!</v>
      </c>
      <c r="G37" s="46"/>
      <c r="H37" s="46"/>
      <c r="I37" s="46"/>
      <c r="J37" s="12"/>
      <c r="K37" s="46"/>
      <c r="O37" s="100"/>
      <c r="P37" s="100"/>
      <c r="Q37" s="46"/>
      <c r="R37" s="46"/>
      <c r="S37" s="46"/>
      <c r="T37" s="46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97</v>
      </c>
      <c r="C38" s="47" t="e">
        <f>'жовтень 2026'!Y38</f>
        <v>#REF!</v>
      </c>
      <c r="G38" s="46"/>
      <c r="H38" s="46"/>
      <c r="I38" s="46"/>
      <c r="J38" s="12"/>
      <c r="K38" s="46"/>
      <c r="O38" s="100"/>
      <c r="P38" s="100"/>
      <c r="Q38" s="46"/>
      <c r="R38" s="46"/>
      <c r="S38" s="46"/>
      <c r="T38" s="46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'жовтень 2026'!Y39</f>
        <v>#REF!</v>
      </c>
      <c r="G39" s="46"/>
      <c r="H39" s="46"/>
      <c r="I39" s="46"/>
      <c r="J39" s="12"/>
      <c r="K39" s="46"/>
      <c r="O39" s="100"/>
      <c r="P39" s="100"/>
      <c r="Q39" s="46"/>
      <c r="R39" s="46"/>
      <c r="S39" s="46"/>
      <c r="T39" s="46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'жовтень 2026'!Y40</f>
        <v>#REF!</v>
      </c>
      <c r="G40" s="46"/>
      <c r="H40" s="46"/>
      <c r="I40" s="46"/>
      <c r="J40" s="12"/>
      <c r="K40" s="46"/>
      <c r="N40" s="99"/>
      <c r="O40" s="100"/>
      <c r="P40" s="100"/>
      <c r="Q40" s="46"/>
      <c r="R40" s="46"/>
      <c r="S40" s="46"/>
      <c r="T40" s="46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94</v>
      </c>
      <c r="C41" s="47" t="e">
        <f>'жовтень 2026'!Y41</f>
        <v>#REF!</v>
      </c>
      <c r="G41" s="46"/>
      <c r="H41" s="46"/>
      <c r="I41" s="46"/>
      <c r="J41" s="12"/>
      <c r="K41" s="46"/>
      <c r="O41" s="100"/>
      <c r="P41" s="100"/>
      <c r="Q41" s="46"/>
      <c r="R41" s="46"/>
      <c r="S41" s="46"/>
      <c r="T41" s="46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'жовтень 2026'!Y42</f>
        <v>#REF!</v>
      </c>
      <c r="G42" s="46"/>
      <c r="H42" s="46"/>
      <c r="I42" s="46"/>
      <c r="J42" s="12"/>
      <c r="K42" s="46"/>
      <c r="O42" s="100"/>
      <c r="P42" s="100"/>
      <c r="Q42" s="46"/>
      <c r="R42" s="46"/>
      <c r="S42" s="46"/>
      <c r="T42" s="46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'жовтень 2026'!Y43</f>
        <v>#REF!</v>
      </c>
      <c r="G43" s="46"/>
      <c r="H43" s="46"/>
      <c r="I43" s="46"/>
      <c r="J43" s="12"/>
      <c r="K43" s="46"/>
      <c r="O43" s="100"/>
      <c r="P43" s="100"/>
      <c r="Q43" s="46"/>
      <c r="R43" s="46"/>
      <c r="S43" s="46"/>
      <c r="T43" s="46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'жовтень 2026'!Y44</f>
        <v>#REF!</v>
      </c>
      <c r="G44" s="46"/>
      <c r="H44" s="46"/>
      <c r="I44" s="46"/>
      <c r="J44" s="12"/>
      <c r="K44" s="46"/>
      <c r="O44" s="100"/>
      <c r="P44" s="100"/>
      <c r="Q44" s="46"/>
      <c r="R44" s="46"/>
      <c r="S44" s="46"/>
      <c r="T44" s="46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95</v>
      </c>
      <c r="C45" s="47" t="e">
        <f>'жовтень 2026'!Y45</f>
        <v>#REF!</v>
      </c>
      <c r="G45" s="46"/>
      <c r="H45" s="46"/>
      <c r="I45" s="46"/>
      <c r="J45" s="12"/>
      <c r="K45" s="46"/>
      <c r="O45" s="100"/>
      <c r="P45" s="100"/>
      <c r="Q45" s="46"/>
      <c r="R45" s="46"/>
      <c r="S45" s="46"/>
      <c r="T45" s="46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'жовтень 2026'!Y46</f>
        <v>#REF!</v>
      </c>
      <c r="G46" s="46"/>
      <c r="H46" s="46"/>
      <c r="I46" s="46"/>
      <c r="J46" s="12"/>
      <c r="K46" s="46"/>
      <c r="L46" s="46"/>
      <c r="O46" s="100"/>
      <c r="P46" s="100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'жовтень 2026'!Y47</f>
        <v>#REF!</v>
      </c>
      <c r="G47" s="46"/>
      <c r="H47" s="46"/>
      <c r="I47" s="46"/>
      <c r="J47" s="12"/>
      <c r="K47" s="46"/>
      <c r="L47" s="46"/>
      <c r="O47" s="100"/>
      <c r="P47" s="100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'жовтень 2026'!Y48</f>
        <v>#REF!</v>
      </c>
      <c r="G48" s="46"/>
      <c r="H48" s="46"/>
      <c r="I48" s="46"/>
      <c r="J48" s="12"/>
      <c r="K48" s="46"/>
      <c r="L48" s="46"/>
      <c r="O48" s="100"/>
      <c r="P48" s="100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'жовтень 2026'!Y49</f>
        <v>#REF!</v>
      </c>
      <c r="F49" s="46"/>
      <c r="G49" s="46"/>
      <c r="H49" s="46"/>
      <c r="I49" s="46"/>
      <c r="J49" s="12"/>
      <c r="K49" s="46"/>
      <c r="L49" s="46"/>
      <c r="O49" s="46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49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'жовтень 2026'!Y52</f>
        <v>#REF!</v>
      </c>
      <c r="F52" s="46"/>
      <c r="G52" s="46"/>
      <c r="H52" s="46"/>
      <c r="I52" s="46"/>
      <c r="J52" s="12"/>
      <c r="K52" s="46"/>
      <c r="O52" s="46"/>
      <c r="P52" s="100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'жовтень 2026'!Y53</f>
        <v>1840386.13</v>
      </c>
      <c r="F53" s="46"/>
      <c r="G53" s="46"/>
      <c r="H53" s="46"/>
      <c r="I53" s="46"/>
      <c r="J53" s="12"/>
      <c r="K53" s="46"/>
      <c r="O53" s="46"/>
      <c r="P53" s="100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'жовтень 2026'!Y54</f>
        <v>#REF!</v>
      </c>
      <c r="D54" s="97"/>
      <c r="E54" s="97"/>
      <c r="F54" s="46"/>
      <c r="G54" s="46"/>
      <c r="H54" s="46"/>
      <c r="I54" s="46"/>
      <c r="J54" s="101"/>
      <c r="K54" s="46"/>
      <c r="L54" s="46"/>
      <c r="M54" s="46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'жовтень 2026'!Y57</f>
        <v>#REF!</v>
      </c>
      <c r="D57" s="98"/>
      <c r="E57" s="98"/>
      <c r="F57" s="50"/>
      <c r="G57" s="50"/>
      <c r="H57" s="50"/>
      <c r="I57" s="50"/>
      <c r="J57" s="98"/>
      <c r="K57" s="50"/>
      <c r="L57" s="98"/>
      <c r="M57" s="98"/>
      <c r="N57" s="98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'жовтень 2026'!Y59</f>
        <v>#REF!</v>
      </c>
      <c r="D59" s="22"/>
      <c r="E59" s="22"/>
      <c r="F59" s="98"/>
      <c r="G59" s="50"/>
      <c r="H59" s="50"/>
      <c r="I59" s="50"/>
      <c r="J59" s="102"/>
      <c r="K59" s="50"/>
      <c r="L59" s="22"/>
      <c r="M59" s="98"/>
      <c r="N59" s="98"/>
      <c r="O59" s="50"/>
      <c r="P59" s="50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'жовтень 2026'!Y61</f>
        <v>#REF!</v>
      </c>
      <c r="D61" s="98"/>
      <c r="E61" s="98"/>
      <c r="F61" s="50"/>
      <c r="G61" s="50"/>
      <c r="H61" s="50"/>
      <c r="I61" s="50"/>
      <c r="J61" s="98"/>
      <c r="K61" s="50"/>
      <c r="L61" s="98"/>
      <c r="M61" s="50"/>
      <c r="N61" s="98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5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59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'жовтень 2026'!Y67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97"/>
      <c r="E73" s="97"/>
      <c r="F73" s="46"/>
      <c r="G73" s="46"/>
      <c r="H73" s="46"/>
      <c r="I73" s="46"/>
      <c r="J73" s="101"/>
      <c r="K73" s="46"/>
      <c r="L73" s="51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46"/>
      <c r="J74" s="104"/>
      <c r="K74" s="46"/>
      <c r="L74" s="46"/>
      <c r="N74" s="97"/>
      <c r="O74" s="46"/>
      <c r="P74" s="100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50"/>
      <c r="J77" s="98"/>
      <c r="K77" s="50"/>
      <c r="L77" s="50"/>
      <c r="M77" s="98"/>
      <c r="N77" s="98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1"/>
  <sheetViews>
    <sheetView zoomScale="70" zoomScaleNormal="70" workbookViewId="0">
      <pane xSplit="2" ySplit="8" topLeftCell="C57" activePane="bottomRight" state="frozen"/>
      <selection pane="topRight" activeCell="C1" sqref="C1"/>
      <selection pane="bottomLeft" activeCell="A9" sqref="A9"/>
      <selection pane="bottomRight" activeCell="A68" sqref="A68:XFD81"/>
    </sheetView>
  </sheetViews>
  <sheetFormatPr defaultRowHeight="13.8" x14ac:dyDescent="0.3"/>
  <cols>
    <col min="1" max="1" width="3.6640625" customWidth="1"/>
    <col min="2" max="2" width="36.44140625" customWidth="1"/>
    <col min="3" max="3" width="15.109375" style="12" customWidth="1"/>
    <col min="4" max="4" width="16.21875" customWidth="1"/>
    <col min="5" max="5" width="13.77734375" customWidth="1"/>
    <col min="6" max="6" width="12.77734375" customWidth="1"/>
    <col min="7" max="7" width="15.88671875" customWidth="1"/>
    <col min="8" max="8" width="13.77734375" customWidth="1"/>
    <col min="9" max="9" width="13.6640625" customWidth="1"/>
    <col min="10" max="10" width="13.77734375" customWidth="1"/>
    <col min="11" max="11" width="13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3.77734375" customWidth="1"/>
    <col min="17" max="17" width="11" customWidth="1"/>
    <col min="18" max="18" width="11.44140625" customWidth="1"/>
    <col min="19" max="19" width="10" bestFit="1" customWidth="1"/>
    <col min="20" max="20" width="14.6640625" customWidth="1"/>
    <col min="21" max="22" width="12.33203125" customWidth="1"/>
    <col min="23" max="23" width="15.88671875" customWidth="1"/>
    <col min="24" max="24" width="4.33203125" customWidth="1"/>
    <col min="25" max="25" width="15.6640625" customWidth="1"/>
  </cols>
  <sheetData>
    <row r="1" spans="1:25" x14ac:dyDescent="0.3">
      <c r="B1" s="119" t="s">
        <v>51</v>
      </c>
      <c r="C1" s="119"/>
    </row>
    <row r="2" spans="1:25" x14ac:dyDescent="0.3">
      <c r="D2" s="119" t="s">
        <v>60</v>
      </c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</row>
    <row r="3" spans="1:25" x14ac:dyDescent="0.3">
      <c r="D3" s="119" t="s">
        <v>116</v>
      </c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</row>
    <row r="4" spans="1:25" x14ac:dyDescent="0.3">
      <c r="B4" t="s">
        <v>52</v>
      </c>
    </row>
    <row r="5" spans="1:25" x14ac:dyDescent="0.3">
      <c r="B5" t="s">
        <v>53</v>
      </c>
    </row>
    <row r="6" spans="1:25" ht="73.8" customHeight="1" x14ac:dyDescent="0.3">
      <c r="D6" s="32" t="s">
        <v>80</v>
      </c>
      <c r="E6" s="32" t="s">
        <v>81</v>
      </c>
      <c r="F6" s="32" t="s">
        <v>82</v>
      </c>
      <c r="G6" s="32" t="s">
        <v>83</v>
      </c>
      <c r="H6" s="32" t="s">
        <v>67</v>
      </c>
      <c r="I6" s="32" t="s">
        <v>68</v>
      </c>
      <c r="J6" s="32" t="s">
        <v>69</v>
      </c>
      <c r="K6" s="32" t="s">
        <v>84</v>
      </c>
      <c r="L6" s="32" t="s">
        <v>71</v>
      </c>
      <c r="M6" s="32" t="s">
        <v>72</v>
      </c>
      <c r="N6" s="32" t="s">
        <v>73</v>
      </c>
      <c r="O6" s="32" t="s">
        <v>74</v>
      </c>
      <c r="P6" s="32" t="s">
        <v>79</v>
      </c>
      <c r="Q6" s="32" t="s">
        <v>76</v>
      </c>
      <c r="R6" s="32" t="s">
        <v>77</v>
      </c>
      <c r="S6" s="32" t="s">
        <v>85</v>
      </c>
      <c r="T6" s="32" t="s">
        <v>90</v>
      </c>
      <c r="U6" s="32" t="s">
        <v>91</v>
      </c>
      <c r="V6" s="32" t="s">
        <v>92</v>
      </c>
    </row>
    <row r="7" spans="1:25" x14ac:dyDescent="0.3">
      <c r="D7" s="12">
        <v>2111</v>
      </c>
      <c r="E7" s="12">
        <v>2120</v>
      </c>
      <c r="F7">
        <v>2210</v>
      </c>
      <c r="G7" s="12">
        <v>2220</v>
      </c>
      <c r="H7" s="12">
        <v>2230</v>
      </c>
      <c r="I7" s="12" t="s">
        <v>50</v>
      </c>
      <c r="J7" s="12">
        <v>2240</v>
      </c>
      <c r="K7" s="12">
        <v>2250</v>
      </c>
      <c r="L7" s="12">
        <v>2271</v>
      </c>
      <c r="M7" s="12">
        <v>2272</v>
      </c>
      <c r="N7" s="12">
        <v>2273</v>
      </c>
      <c r="O7" s="12">
        <v>2274</v>
      </c>
      <c r="P7" s="12">
        <v>2275</v>
      </c>
      <c r="Q7" s="12">
        <v>2730</v>
      </c>
      <c r="R7" s="12">
        <v>2800</v>
      </c>
      <c r="S7" s="12">
        <v>2282</v>
      </c>
      <c r="T7" s="12">
        <v>3110</v>
      </c>
      <c r="U7" s="12">
        <v>3122</v>
      </c>
      <c r="V7" s="12">
        <v>3132</v>
      </c>
      <c r="W7" s="26" t="s">
        <v>58</v>
      </c>
      <c r="Y7" t="s">
        <v>59</v>
      </c>
    </row>
    <row r="8" spans="1:25" s="1" customFormat="1" x14ac:dyDescent="0.3">
      <c r="A8" s="120" t="s">
        <v>57</v>
      </c>
      <c r="B8" s="120"/>
      <c r="C8" s="42">
        <f>D8+E8+F8+G8+H8+I8+J8+K8+L8+M8+N8+O8+P8+Q8+R8+S8+T8+U8+V8</f>
        <v>0</v>
      </c>
      <c r="D8" s="43">
        <f>'листопад 2026'!D81</f>
        <v>0</v>
      </c>
      <c r="E8" s="43">
        <f>'листопад 2026'!E81</f>
        <v>0</v>
      </c>
      <c r="F8" s="43">
        <f>'листопад 2026'!F81</f>
        <v>0</v>
      </c>
      <c r="G8" s="43">
        <f>'листопад 2026'!G81</f>
        <v>0</v>
      </c>
      <c r="H8" s="43">
        <f>'листопад 2026'!H81</f>
        <v>0</v>
      </c>
      <c r="I8" s="43">
        <f>'листопад 2026'!I81</f>
        <v>0</v>
      </c>
      <c r="J8" s="43">
        <f>'листопад 2026'!J81</f>
        <v>0</v>
      </c>
      <c r="K8" s="43">
        <f>'листопад 2026'!K81</f>
        <v>0</v>
      </c>
      <c r="L8" s="43">
        <f>'листопад 2026'!L81</f>
        <v>0</v>
      </c>
      <c r="M8" s="43">
        <f>'листопад 2026'!M81</f>
        <v>0</v>
      </c>
      <c r="N8" s="43">
        <f>'листопад 2026'!N81</f>
        <v>0</v>
      </c>
      <c r="O8" s="43">
        <f>'листопад 2026'!O81</f>
        <v>0</v>
      </c>
      <c r="P8" s="43">
        <f>'листопад 2026'!P81</f>
        <v>0</v>
      </c>
      <c r="Q8" s="43">
        <f>'листопад 2026'!Q81</f>
        <v>0</v>
      </c>
      <c r="R8" s="43">
        <f>'листопад 2026'!R81</f>
        <v>0</v>
      </c>
      <c r="S8" s="43">
        <f>'листопад 2026'!S81</f>
        <v>0</v>
      </c>
      <c r="T8" s="43">
        <f>'листопад 2026'!T81</f>
        <v>0</v>
      </c>
      <c r="U8" s="43">
        <f>'листопад 2026'!U81</f>
        <v>0</v>
      </c>
      <c r="V8" s="43">
        <f>'листопад 2026'!V81</f>
        <v>0</v>
      </c>
      <c r="W8" s="44" t="s">
        <v>56</v>
      </c>
      <c r="X8" s="43"/>
      <c r="Y8" s="44" t="s">
        <v>56</v>
      </c>
    </row>
    <row r="9" spans="1:25" x14ac:dyDescent="0.3">
      <c r="B9" s="1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</row>
    <row r="10" spans="1:25" x14ac:dyDescent="0.3">
      <c r="A10">
        <v>1</v>
      </c>
      <c r="B10" t="s">
        <v>1</v>
      </c>
      <c r="C10" s="47" t="e">
        <f>'листопад 2026'!Y10</f>
        <v>#REF!</v>
      </c>
      <c r="D10" s="103"/>
      <c r="E10" s="103"/>
      <c r="G10" s="46"/>
      <c r="I10" s="46"/>
      <c r="J10" s="12"/>
      <c r="K10" s="46"/>
      <c r="M10" s="99"/>
      <c r="O10" s="12"/>
      <c r="Q10" s="46"/>
      <c r="R10" s="46"/>
      <c r="S10" s="46"/>
      <c r="T10" s="46"/>
      <c r="U10" s="46"/>
      <c r="V10" s="46"/>
      <c r="W10" s="46">
        <f>SUM(D10:V10)</f>
        <v>0</v>
      </c>
      <c r="X10" s="46"/>
      <c r="Y10" s="46" t="e">
        <f>W10+C10</f>
        <v>#REF!</v>
      </c>
    </row>
    <row r="11" spans="1:25" x14ac:dyDescent="0.3">
      <c r="A11">
        <v>2</v>
      </c>
      <c r="B11" t="s">
        <v>2</v>
      </c>
      <c r="C11" s="47" t="e">
        <f>'листопад 2026'!Y11</f>
        <v>#REF!</v>
      </c>
      <c r="D11" s="103"/>
      <c r="E11" s="103"/>
      <c r="G11" s="46"/>
      <c r="I11" s="46"/>
      <c r="J11" s="12"/>
      <c r="K11" s="46"/>
      <c r="M11" s="99"/>
      <c r="O11" s="12"/>
      <c r="Q11" s="46"/>
      <c r="R11" s="46"/>
      <c r="S11" s="46"/>
      <c r="T11" s="46"/>
      <c r="U11" s="46"/>
      <c r="V11" s="46"/>
      <c r="W11" s="46">
        <f t="shared" ref="W11:W29" si="0">SUM(D11:V11)</f>
        <v>0</v>
      </c>
      <c r="X11" s="46"/>
      <c r="Y11" s="46" t="e">
        <f t="shared" ref="Y11:Y29" si="1">W11+C11</f>
        <v>#REF!</v>
      </c>
    </row>
    <row r="12" spans="1:25" x14ac:dyDescent="0.3">
      <c r="A12">
        <v>3</v>
      </c>
      <c r="B12" t="s">
        <v>3</v>
      </c>
      <c r="C12" s="47" t="e">
        <f>'листопад 2026'!Y12</f>
        <v>#REF!</v>
      </c>
      <c r="D12" s="103"/>
      <c r="E12" s="103"/>
      <c r="G12" s="46"/>
      <c r="I12" s="46"/>
      <c r="J12" s="12"/>
      <c r="K12" s="46"/>
      <c r="M12" s="99"/>
      <c r="O12" s="12"/>
      <c r="Q12" s="46"/>
      <c r="R12" s="46"/>
      <c r="S12" s="46"/>
      <c r="T12" s="46"/>
      <c r="U12" s="46"/>
      <c r="V12" s="46"/>
      <c r="W12" s="46">
        <f t="shared" si="0"/>
        <v>0</v>
      </c>
      <c r="X12" s="46"/>
      <c r="Y12" s="46" t="e">
        <f t="shared" si="1"/>
        <v>#REF!</v>
      </c>
    </row>
    <row r="13" spans="1:25" x14ac:dyDescent="0.3">
      <c r="A13">
        <v>4</v>
      </c>
      <c r="B13" t="s">
        <v>4</v>
      </c>
      <c r="C13" s="47" t="e">
        <f>'листопад 2026'!Y13</f>
        <v>#REF!</v>
      </c>
      <c r="D13" s="103"/>
      <c r="E13" s="103"/>
      <c r="G13" s="46"/>
      <c r="I13" s="46"/>
      <c r="J13" s="12"/>
      <c r="K13" s="46"/>
      <c r="M13" s="99"/>
      <c r="O13" s="12"/>
      <c r="Q13" s="46"/>
      <c r="R13" s="46"/>
      <c r="S13" s="46"/>
      <c r="T13" s="46"/>
      <c r="U13" s="46"/>
      <c r="V13" s="46"/>
      <c r="W13" s="46">
        <f t="shared" si="0"/>
        <v>0</v>
      </c>
      <c r="X13" s="46"/>
      <c r="Y13" s="46" t="e">
        <f t="shared" si="1"/>
        <v>#REF!</v>
      </c>
    </row>
    <row r="14" spans="1:25" x14ac:dyDescent="0.3">
      <c r="A14">
        <v>5</v>
      </c>
      <c r="B14" t="s">
        <v>5</v>
      </c>
      <c r="C14" s="47" t="e">
        <f>'листопад 2026'!Y14</f>
        <v>#REF!</v>
      </c>
      <c r="D14" s="103"/>
      <c r="E14" s="103"/>
      <c r="G14" s="46"/>
      <c r="I14" s="46"/>
      <c r="J14" s="12"/>
      <c r="K14" s="46"/>
      <c r="M14" s="99"/>
      <c r="O14" s="12"/>
      <c r="Q14" s="46"/>
      <c r="R14" s="46"/>
      <c r="S14" s="46"/>
      <c r="T14" s="46"/>
      <c r="U14" s="46"/>
      <c r="V14" s="46"/>
      <c r="W14" s="46">
        <f t="shared" si="0"/>
        <v>0</v>
      </c>
      <c r="X14" s="46"/>
      <c r="Y14" s="46" t="e">
        <f t="shared" si="1"/>
        <v>#REF!</v>
      </c>
    </row>
    <row r="15" spans="1:25" x14ac:dyDescent="0.3">
      <c r="A15">
        <v>6</v>
      </c>
      <c r="B15" t="s">
        <v>6</v>
      </c>
      <c r="C15" s="47" t="e">
        <f>'листопад 2026'!Y15</f>
        <v>#REF!</v>
      </c>
      <c r="D15" s="103"/>
      <c r="E15" s="103"/>
      <c r="G15" s="46"/>
      <c r="I15" s="46"/>
      <c r="J15" s="12"/>
      <c r="K15" s="46"/>
      <c r="M15" s="99"/>
      <c r="O15" s="12"/>
      <c r="Q15" s="46"/>
      <c r="R15" s="46"/>
      <c r="S15" s="46"/>
      <c r="T15" s="46"/>
      <c r="U15" s="46"/>
      <c r="V15" s="46"/>
      <c r="W15" s="46">
        <f t="shared" si="0"/>
        <v>0</v>
      </c>
      <c r="X15" s="46"/>
      <c r="Y15" s="46" t="e">
        <f t="shared" si="1"/>
        <v>#REF!</v>
      </c>
    </row>
    <row r="16" spans="1:25" x14ac:dyDescent="0.3">
      <c r="A16">
        <v>7</v>
      </c>
      <c r="B16" t="s">
        <v>7</v>
      </c>
      <c r="C16" s="47" t="e">
        <f>'листопад 2026'!Y16</f>
        <v>#REF!</v>
      </c>
      <c r="D16" s="103"/>
      <c r="E16" s="103"/>
      <c r="G16" s="46"/>
      <c r="I16" s="46"/>
      <c r="J16" s="12"/>
      <c r="K16" s="46"/>
      <c r="M16" s="99"/>
      <c r="O16" s="12"/>
      <c r="Q16" s="46"/>
      <c r="R16" s="46"/>
      <c r="S16" s="46"/>
      <c r="T16" s="46"/>
      <c r="U16" s="46"/>
      <c r="V16" s="46"/>
      <c r="W16" s="46">
        <f t="shared" si="0"/>
        <v>0</v>
      </c>
      <c r="X16" s="46"/>
      <c r="Y16" s="46" t="e">
        <f t="shared" si="1"/>
        <v>#REF!</v>
      </c>
    </row>
    <row r="17" spans="1:25" x14ac:dyDescent="0.3">
      <c r="A17">
        <v>8</v>
      </c>
      <c r="B17" t="s">
        <v>8</v>
      </c>
      <c r="C17" s="47" t="e">
        <f>'листопад 2026'!Y17</f>
        <v>#REF!</v>
      </c>
      <c r="D17" s="103"/>
      <c r="E17" s="103"/>
      <c r="G17" s="46"/>
      <c r="I17" s="46"/>
      <c r="J17" s="12"/>
      <c r="K17" s="46"/>
      <c r="M17" s="99"/>
      <c r="O17" s="12"/>
      <c r="Q17" s="46"/>
      <c r="R17" s="46"/>
      <c r="S17" s="46"/>
      <c r="T17" s="46"/>
      <c r="U17" s="46"/>
      <c r="V17" s="46"/>
      <c r="W17" s="46">
        <f t="shared" si="0"/>
        <v>0</v>
      </c>
      <c r="X17" s="46"/>
      <c r="Y17" s="46" t="e">
        <f t="shared" si="1"/>
        <v>#REF!</v>
      </c>
    </row>
    <row r="18" spans="1:25" x14ac:dyDescent="0.3">
      <c r="A18">
        <v>9</v>
      </c>
      <c r="B18" t="s">
        <v>9</v>
      </c>
      <c r="C18" s="47" t="e">
        <f>'листопад 2026'!Y18</f>
        <v>#REF!</v>
      </c>
      <c r="D18" s="103"/>
      <c r="E18" s="103"/>
      <c r="G18" s="46"/>
      <c r="I18" s="46"/>
      <c r="J18" s="12"/>
      <c r="K18" s="46"/>
      <c r="M18" s="99"/>
      <c r="O18" s="12"/>
      <c r="Q18" s="46"/>
      <c r="R18" s="46"/>
      <c r="S18" s="46"/>
      <c r="T18" s="46"/>
      <c r="U18" s="46"/>
      <c r="V18" s="46"/>
      <c r="W18" s="46">
        <f t="shared" si="0"/>
        <v>0</v>
      </c>
      <c r="X18" s="46"/>
      <c r="Y18" s="46" t="e">
        <f t="shared" si="1"/>
        <v>#REF!</v>
      </c>
    </row>
    <row r="19" spans="1:25" x14ac:dyDescent="0.3">
      <c r="A19">
        <v>10</v>
      </c>
      <c r="B19" t="s">
        <v>10</v>
      </c>
      <c r="C19" s="47" t="e">
        <f>'листопад 2026'!Y19</f>
        <v>#REF!</v>
      </c>
      <c r="D19" s="103"/>
      <c r="E19" s="103"/>
      <c r="G19" s="46"/>
      <c r="I19" s="46"/>
      <c r="J19" s="12"/>
      <c r="K19" s="46"/>
      <c r="M19" s="99"/>
      <c r="O19" s="12"/>
      <c r="Q19" s="46"/>
      <c r="R19" s="46"/>
      <c r="S19" s="46"/>
      <c r="T19" s="46"/>
      <c r="U19" s="46"/>
      <c r="V19" s="46"/>
      <c r="W19" s="46">
        <f t="shared" si="0"/>
        <v>0</v>
      </c>
      <c r="X19" s="46"/>
      <c r="Y19" s="46" t="e">
        <f t="shared" si="1"/>
        <v>#REF!</v>
      </c>
    </row>
    <row r="20" spans="1:25" x14ac:dyDescent="0.3">
      <c r="A20">
        <v>11</v>
      </c>
      <c r="B20" t="s">
        <v>11</v>
      </c>
      <c r="C20" s="47" t="e">
        <f>'листопад 2026'!Y20</f>
        <v>#REF!</v>
      </c>
      <c r="D20" s="103"/>
      <c r="E20" s="103"/>
      <c r="G20" s="46"/>
      <c r="I20" s="46"/>
      <c r="J20" s="12"/>
      <c r="K20" s="46"/>
      <c r="M20" s="99"/>
      <c r="O20" s="12"/>
      <c r="Q20" s="46"/>
      <c r="R20" s="46"/>
      <c r="S20" s="46"/>
      <c r="T20" s="46"/>
      <c r="U20" s="46"/>
      <c r="V20" s="46"/>
      <c r="W20" s="46">
        <f t="shared" si="0"/>
        <v>0</v>
      </c>
      <c r="X20" s="46"/>
      <c r="Y20" s="46" t="e">
        <f t="shared" si="1"/>
        <v>#REF!</v>
      </c>
    </row>
    <row r="21" spans="1:25" x14ac:dyDescent="0.3">
      <c r="A21">
        <v>12</v>
      </c>
      <c r="B21" t="s">
        <v>12</v>
      </c>
      <c r="C21" s="47" t="e">
        <f>'листопад 2026'!Y21</f>
        <v>#REF!</v>
      </c>
      <c r="D21" s="103"/>
      <c r="E21" s="103"/>
      <c r="G21" s="46"/>
      <c r="I21" s="46"/>
      <c r="J21" s="12"/>
      <c r="K21" s="46"/>
      <c r="M21" s="99"/>
      <c r="O21" s="12"/>
      <c r="Q21" s="46"/>
      <c r="R21" s="46"/>
      <c r="S21" s="46"/>
      <c r="T21" s="46"/>
      <c r="U21" s="46"/>
      <c r="V21" s="46"/>
      <c r="W21" s="46">
        <f t="shared" si="0"/>
        <v>0</v>
      </c>
      <c r="X21" s="46"/>
      <c r="Y21" s="46" t="e">
        <f t="shared" si="1"/>
        <v>#REF!</v>
      </c>
    </row>
    <row r="22" spans="1:25" x14ac:dyDescent="0.3">
      <c r="A22">
        <v>13</v>
      </c>
      <c r="B22" t="s">
        <v>13</v>
      </c>
      <c r="C22" s="47" t="e">
        <f>'листопад 2026'!Y22</f>
        <v>#REF!</v>
      </c>
      <c r="D22" s="103"/>
      <c r="E22" s="103"/>
      <c r="G22" s="46"/>
      <c r="I22" s="46"/>
      <c r="J22" s="12"/>
      <c r="K22" s="46"/>
      <c r="M22" s="99"/>
      <c r="O22" s="12"/>
      <c r="Q22" s="46"/>
      <c r="R22" s="46"/>
      <c r="S22" s="46"/>
      <c r="T22" s="46"/>
      <c r="U22" s="46"/>
      <c r="V22" s="46"/>
      <c r="W22" s="46">
        <f t="shared" si="0"/>
        <v>0</v>
      </c>
      <c r="X22" s="46"/>
      <c r="Y22" s="46" t="e">
        <f t="shared" si="1"/>
        <v>#REF!</v>
      </c>
    </row>
    <row r="23" spans="1:25" x14ac:dyDescent="0.3">
      <c r="A23">
        <v>14</v>
      </c>
      <c r="B23" t="s">
        <v>14</v>
      </c>
      <c r="C23" s="47" t="e">
        <f>'листопад 2026'!Y23</f>
        <v>#REF!</v>
      </c>
      <c r="D23" s="103"/>
      <c r="E23" s="103"/>
      <c r="G23" s="46"/>
      <c r="I23" s="46"/>
      <c r="J23" s="12"/>
      <c r="K23" s="46"/>
      <c r="M23" s="99"/>
      <c r="O23" s="12"/>
      <c r="Q23" s="46"/>
      <c r="R23" s="46"/>
      <c r="S23" s="46"/>
      <c r="T23" s="46"/>
      <c r="U23" s="46"/>
      <c r="V23" s="46"/>
      <c r="W23" s="46">
        <f t="shared" si="0"/>
        <v>0</v>
      </c>
      <c r="X23" s="46"/>
      <c r="Y23" s="46" t="e">
        <f t="shared" si="1"/>
        <v>#REF!</v>
      </c>
    </row>
    <row r="24" spans="1:25" x14ac:dyDescent="0.3">
      <c r="A24">
        <v>15</v>
      </c>
      <c r="B24" t="s">
        <v>15</v>
      </c>
      <c r="C24" s="47" t="e">
        <f>'листопад 2026'!Y24</f>
        <v>#REF!</v>
      </c>
      <c r="D24" s="103"/>
      <c r="E24" s="103"/>
      <c r="G24" s="46"/>
      <c r="I24" s="46"/>
      <c r="J24" s="12"/>
      <c r="K24" s="46"/>
      <c r="M24" s="99"/>
      <c r="O24" s="12"/>
      <c r="Q24" s="46"/>
      <c r="R24" s="46"/>
      <c r="S24" s="46"/>
      <c r="T24" s="46"/>
      <c r="U24" s="46"/>
      <c r="V24" s="46"/>
      <c r="W24" s="46">
        <f t="shared" si="0"/>
        <v>0</v>
      </c>
      <c r="X24" s="46"/>
      <c r="Y24" s="46" t="e">
        <f t="shared" si="1"/>
        <v>#REF!</v>
      </c>
    </row>
    <row r="25" spans="1:25" x14ac:dyDescent="0.3">
      <c r="A25">
        <v>16</v>
      </c>
      <c r="B25" t="s">
        <v>16</v>
      </c>
      <c r="C25" s="47" t="e">
        <f>'листопад 2026'!Y25</f>
        <v>#REF!</v>
      </c>
      <c r="D25" s="103"/>
      <c r="E25" s="103"/>
      <c r="G25" s="46"/>
      <c r="I25" s="46"/>
      <c r="J25" s="12"/>
      <c r="K25" s="46"/>
      <c r="M25" s="99"/>
      <c r="O25" s="12"/>
      <c r="P25" s="46"/>
      <c r="Q25" s="46"/>
      <c r="R25" s="46"/>
      <c r="S25" s="46"/>
      <c r="T25" s="46"/>
      <c r="U25" s="46"/>
      <c r="V25" s="46"/>
      <c r="W25" s="46">
        <f t="shared" si="0"/>
        <v>0</v>
      </c>
      <c r="X25" s="46"/>
      <c r="Y25" s="46" t="e">
        <f t="shared" si="1"/>
        <v>#REF!</v>
      </c>
    </row>
    <row r="26" spans="1:25" x14ac:dyDescent="0.3">
      <c r="A26">
        <v>17</v>
      </c>
      <c r="B26" t="s">
        <v>17</v>
      </c>
      <c r="C26" s="47" t="e">
        <f>'листопад 2026'!Y26</f>
        <v>#REF!</v>
      </c>
      <c r="D26" s="103"/>
      <c r="E26" s="103"/>
      <c r="G26" s="46"/>
      <c r="I26" s="46"/>
      <c r="J26" s="12"/>
      <c r="K26" s="46"/>
      <c r="L26" s="48"/>
      <c r="M26" s="99"/>
      <c r="O26" s="12"/>
      <c r="P26" s="46"/>
      <c r="Q26" s="46"/>
      <c r="R26" s="46"/>
      <c r="S26" s="46"/>
      <c r="T26" s="46"/>
      <c r="U26" s="46"/>
      <c r="V26" s="46"/>
      <c r="W26" s="46">
        <f t="shared" si="0"/>
        <v>0</v>
      </c>
      <c r="X26" s="46"/>
      <c r="Y26" s="46" t="e">
        <f t="shared" si="1"/>
        <v>#REF!</v>
      </c>
    </row>
    <row r="27" spans="1:25" x14ac:dyDescent="0.3">
      <c r="A27">
        <v>18</v>
      </c>
      <c r="B27" t="s">
        <v>18</v>
      </c>
      <c r="C27" s="47" t="e">
        <f>'листопад 2026'!Y27</f>
        <v>#REF!</v>
      </c>
      <c r="D27" s="103"/>
      <c r="E27" s="103"/>
      <c r="G27" s="46"/>
      <c r="I27" s="46"/>
      <c r="J27" s="12"/>
      <c r="K27" s="46"/>
      <c r="L27" s="48"/>
      <c r="M27" s="99"/>
      <c r="O27" s="12"/>
      <c r="P27" s="46"/>
      <c r="Q27" s="46"/>
      <c r="R27" s="46"/>
      <c r="S27" s="46"/>
      <c r="T27" s="46"/>
      <c r="U27" s="46"/>
      <c r="V27" s="46"/>
      <c r="W27" s="46">
        <f t="shared" si="0"/>
        <v>0</v>
      </c>
      <c r="X27" s="46"/>
      <c r="Y27" s="46" t="e">
        <f t="shared" si="1"/>
        <v>#REF!</v>
      </c>
    </row>
    <row r="28" spans="1:25" x14ac:dyDescent="0.3">
      <c r="A28">
        <v>19</v>
      </c>
      <c r="B28" t="s">
        <v>19</v>
      </c>
      <c r="C28" s="47" t="e">
        <f>'листопад 2026'!Y28</f>
        <v>#REF!</v>
      </c>
      <c r="D28" s="103"/>
      <c r="E28" s="103"/>
      <c r="G28" s="46"/>
      <c r="I28" s="46"/>
      <c r="J28" s="12"/>
      <c r="K28" s="46"/>
      <c r="L28" s="48"/>
      <c r="M28" s="99"/>
      <c r="O28" s="46"/>
      <c r="P28" s="46"/>
      <c r="Q28" s="46"/>
      <c r="R28" s="46"/>
      <c r="S28" s="46"/>
      <c r="T28" s="46"/>
      <c r="U28" s="46"/>
      <c r="V28" s="46"/>
      <c r="W28" s="46">
        <f t="shared" si="0"/>
        <v>0</v>
      </c>
      <c r="X28" s="46"/>
      <c r="Y28" s="46" t="e">
        <f t="shared" si="1"/>
        <v>#REF!</v>
      </c>
    </row>
    <row r="29" spans="1:25" x14ac:dyDescent="0.3">
      <c r="A29">
        <v>20</v>
      </c>
      <c r="B29" t="s">
        <v>20</v>
      </c>
      <c r="C29" s="47" t="e">
        <f>'листопад 2026'!Y29</f>
        <v>#REF!</v>
      </c>
      <c r="D29" s="48"/>
      <c r="E29" s="48"/>
      <c r="F29" s="46"/>
      <c r="G29" s="46"/>
      <c r="H29" s="46"/>
      <c r="I29" s="46"/>
      <c r="J29" s="46"/>
      <c r="K29" s="46"/>
      <c r="L29" s="48"/>
      <c r="M29" s="70"/>
      <c r="N29" s="46"/>
      <c r="O29" s="46"/>
      <c r="P29" s="46"/>
      <c r="Q29" s="46"/>
      <c r="R29" s="46"/>
      <c r="S29" s="46"/>
      <c r="T29" s="46"/>
      <c r="U29" s="46"/>
      <c r="V29" s="46"/>
      <c r="W29" s="46">
        <f t="shared" si="0"/>
        <v>0</v>
      </c>
      <c r="X29" s="46"/>
      <c r="Y29" s="46" t="e">
        <f t="shared" si="1"/>
        <v>#REF!</v>
      </c>
    </row>
    <row r="30" spans="1:25" s="21" customFormat="1" ht="14.4" x14ac:dyDescent="0.3">
      <c r="A30" s="2"/>
      <c r="B30" s="3" t="s">
        <v>21</v>
      </c>
      <c r="C30" s="49" t="e">
        <f>SUM(C10:C29)</f>
        <v>#REF!</v>
      </c>
      <c r="D30" s="49">
        <f t="shared" ref="D30:V30" si="2">SUM(D10:D29)</f>
        <v>0</v>
      </c>
      <c r="E30" s="49">
        <f t="shared" si="2"/>
        <v>0</v>
      </c>
      <c r="F30" s="49">
        <f t="shared" si="2"/>
        <v>0</v>
      </c>
      <c r="G30" s="49">
        <f t="shared" si="2"/>
        <v>0</v>
      </c>
      <c r="H30" s="49">
        <f t="shared" si="2"/>
        <v>0</v>
      </c>
      <c r="I30" s="49">
        <f t="shared" si="2"/>
        <v>0</v>
      </c>
      <c r="J30" s="49">
        <f t="shared" si="2"/>
        <v>0</v>
      </c>
      <c r="K30" s="49">
        <f t="shared" si="2"/>
        <v>0</v>
      </c>
      <c r="L30" s="49">
        <f t="shared" si="2"/>
        <v>0</v>
      </c>
      <c r="M30" s="105">
        <f t="shared" si="2"/>
        <v>0</v>
      </c>
      <c r="N30" s="49">
        <f t="shared" si="2"/>
        <v>0</v>
      </c>
      <c r="O30" s="49">
        <f t="shared" si="2"/>
        <v>0</v>
      </c>
      <c r="P30" s="49">
        <f t="shared" si="2"/>
        <v>0</v>
      </c>
      <c r="Q30" s="49">
        <f t="shared" si="2"/>
        <v>0</v>
      </c>
      <c r="R30" s="49">
        <f t="shared" si="2"/>
        <v>0</v>
      </c>
      <c r="S30" s="49">
        <f t="shared" si="2"/>
        <v>0</v>
      </c>
      <c r="T30" s="49">
        <f t="shared" si="2"/>
        <v>0</v>
      </c>
      <c r="U30" s="49">
        <f t="shared" si="2"/>
        <v>0</v>
      </c>
      <c r="V30" s="49">
        <f t="shared" si="2"/>
        <v>0</v>
      </c>
      <c r="W30" s="49">
        <f>SUM(W10:W29)</f>
        <v>0</v>
      </c>
      <c r="X30" s="49"/>
      <c r="Y30" s="49" t="e">
        <f t="shared" ref="Y30" si="3">SUM(Y10:Y29)</f>
        <v>#REF!</v>
      </c>
    </row>
    <row r="31" spans="1:25" x14ac:dyDescent="0.3">
      <c r="B31" s="1" t="s">
        <v>22</v>
      </c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70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</row>
    <row r="32" spans="1:25" x14ac:dyDescent="0.3">
      <c r="A32">
        <v>1</v>
      </c>
      <c r="B32" t="s">
        <v>23</v>
      </c>
      <c r="C32" s="47" t="e">
        <f>'листопад 2026'!Y32</f>
        <v>#REF!</v>
      </c>
      <c r="G32" s="46"/>
      <c r="H32" s="46"/>
      <c r="I32" s="46"/>
      <c r="J32" s="12"/>
      <c r="K32" s="46"/>
      <c r="L32" s="46"/>
      <c r="M32" s="99"/>
      <c r="O32" s="100"/>
      <c r="Q32" s="46"/>
      <c r="R32" s="46"/>
      <c r="S32" s="46"/>
      <c r="T32" s="12"/>
      <c r="U32" s="46"/>
      <c r="V32" s="46"/>
      <c r="W32" s="46">
        <f>SUM(D32:V32)</f>
        <v>0</v>
      </c>
      <c r="X32" s="46"/>
      <c r="Y32" s="46" t="e">
        <f>W32+C32</f>
        <v>#REF!</v>
      </c>
    </row>
    <row r="33" spans="1:25" x14ac:dyDescent="0.3">
      <c r="A33">
        <v>2</v>
      </c>
      <c r="B33" t="s">
        <v>24</v>
      </c>
      <c r="C33" s="47" t="e">
        <f>'листопад 2026'!Y33</f>
        <v>#REF!</v>
      </c>
      <c r="G33" s="46"/>
      <c r="H33" s="46"/>
      <c r="I33" s="46"/>
      <c r="J33" s="12"/>
      <c r="K33" s="46"/>
      <c r="L33" s="46"/>
      <c r="M33" s="99"/>
      <c r="O33" s="100"/>
      <c r="Q33" s="46"/>
      <c r="R33" s="46"/>
      <c r="S33" s="46"/>
      <c r="T33" s="12"/>
      <c r="U33" s="46"/>
      <c r="V33" s="46"/>
      <c r="W33" s="46">
        <f t="shared" ref="W33:W49" si="4">SUM(D33:V33)</f>
        <v>0</v>
      </c>
      <c r="X33" s="46"/>
      <c r="Y33" s="46" t="e">
        <f t="shared" ref="Y33:Y49" si="5">W33+C33</f>
        <v>#REF!</v>
      </c>
    </row>
    <row r="34" spans="1:25" x14ac:dyDescent="0.3">
      <c r="A34">
        <v>3</v>
      </c>
      <c r="B34" s="10" t="s">
        <v>96</v>
      </c>
      <c r="C34" s="47" t="e">
        <f>'листопад 2026'!Y34</f>
        <v>#REF!</v>
      </c>
      <c r="G34" s="46"/>
      <c r="H34" s="46"/>
      <c r="I34" s="46"/>
      <c r="J34" s="12"/>
      <c r="K34" s="46"/>
      <c r="L34" s="46"/>
      <c r="M34" s="99"/>
      <c r="O34" s="100"/>
      <c r="Q34" s="46"/>
      <c r="R34" s="46"/>
      <c r="S34" s="46"/>
      <c r="T34" s="12"/>
      <c r="U34" s="46"/>
      <c r="V34" s="46"/>
      <c r="W34" s="46">
        <f t="shared" si="4"/>
        <v>0</v>
      </c>
      <c r="X34" s="46"/>
      <c r="Y34" s="46" t="e">
        <f t="shared" si="5"/>
        <v>#REF!</v>
      </c>
    </row>
    <row r="35" spans="1:25" x14ac:dyDescent="0.3">
      <c r="A35">
        <v>4</v>
      </c>
      <c r="B35" t="s">
        <v>25</v>
      </c>
      <c r="C35" s="47" t="e">
        <f>'листопад 2026'!Y35</f>
        <v>#REF!</v>
      </c>
      <c r="G35" s="46"/>
      <c r="H35" s="46"/>
      <c r="I35" s="46"/>
      <c r="J35" s="12"/>
      <c r="K35" s="46"/>
      <c r="M35" s="99"/>
      <c r="O35" s="100"/>
      <c r="Q35" s="46"/>
      <c r="R35" s="46"/>
      <c r="S35" s="46"/>
      <c r="T35" s="12"/>
      <c r="U35" s="46"/>
      <c r="V35" s="46"/>
      <c r="W35" s="46">
        <f t="shared" si="4"/>
        <v>0</v>
      </c>
      <c r="X35" s="46"/>
      <c r="Y35" s="46" t="e">
        <f t="shared" si="5"/>
        <v>#REF!</v>
      </c>
    </row>
    <row r="36" spans="1:25" x14ac:dyDescent="0.3">
      <c r="A36">
        <v>5</v>
      </c>
      <c r="B36" t="s">
        <v>26</v>
      </c>
      <c r="C36" s="47" t="e">
        <f>'листопад 2026'!Y36</f>
        <v>#REF!</v>
      </c>
      <c r="G36" s="46"/>
      <c r="H36" s="46"/>
      <c r="I36" s="46"/>
      <c r="J36" s="12"/>
      <c r="K36" s="46"/>
      <c r="M36" s="99"/>
      <c r="O36" s="100"/>
      <c r="Q36" s="46"/>
      <c r="R36" s="46"/>
      <c r="S36" s="46"/>
      <c r="T36" s="12"/>
      <c r="U36" s="46"/>
      <c r="V36" s="46"/>
      <c r="W36" s="46">
        <f t="shared" si="4"/>
        <v>0</v>
      </c>
      <c r="X36" s="46"/>
      <c r="Y36" s="46" t="e">
        <f t="shared" si="5"/>
        <v>#REF!</v>
      </c>
    </row>
    <row r="37" spans="1:25" x14ac:dyDescent="0.3">
      <c r="A37">
        <v>6</v>
      </c>
      <c r="B37" s="9" t="s">
        <v>93</v>
      </c>
      <c r="C37" s="47" t="e">
        <f>'листопад 2026'!Y37</f>
        <v>#REF!</v>
      </c>
      <c r="G37" s="46"/>
      <c r="H37" s="46"/>
      <c r="I37" s="46"/>
      <c r="J37" s="12"/>
      <c r="K37" s="46"/>
      <c r="M37" s="99"/>
      <c r="O37" s="100"/>
      <c r="Q37" s="46"/>
      <c r="R37" s="46"/>
      <c r="S37" s="46"/>
      <c r="T37" s="12"/>
      <c r="U37" s="46"/>
      <c r="V37" s="46"/>
      <c r="W37" s="46">
        <f t="shared" si="4"/>
        <v>0</v>
      </c>
      <c r="X37" s="46"/>
      <c r="Y37" s="46" t="e">
        <f t="shared" si="5"/>
        <v>#REF!</v>
      </c>
    </row>
    <row r="38" spans="1:25" x14ac:dyDescent="0.3">
      <c r="A38">
        <v>7</v>
      </c>
      <c r="B38" s="10" t="s">
        <v>97</v>
      </c>
      <c r="C38" s="47" t="e">
        <f>'листопад 2026'!Y38</f>
        <v>#REF!</v>
      </c>
      <c r="G38" s="46"/>
      <c r="H38" s="46"/>
      <c r="I38" s="46"/>
      <c r="J38" s="12"/>
      <c r="K38" s="46"/>
      <c r="M38" s="99"/>
      <c r="O38" s="100"/>
      <c r="Q38" s="46"/>
      <c r="R38" s="46"/>
      <c r="S38" s="46"/>
      <c r="T38" s="12"/>
      <c r="U38" s="46"/>
      <c r="V38" s="46"/>
      <c r="W38" s="46">
        <f t="shared" si="4"/>
        <v>0</v>
      </c>
      <c r="X38" s="46"/>
      <c r="Y38" s="46" t="e">
        <f t="shared" si="5"/>
        <v>#REF!</v>
      </c>
    </row>
    <row r="39" spans="1:25" x14ac:dyDescent="0.3">
      <c r="A39">
        <v>8</v>
      </c>
      <c r="B39" t="s">
        <v>27</v>
      </c>
      <c r="C39" s="47" t="e">
        <f>'листопад 2026'!Y39</f>
        <v>#REF!</v>
      </c>
      <c r="G39" s="46"/>
      <c r="H39" s="46"/>
      <c r="I39" s="46"/>
      <c r="J39" s="12"/>
      <c r="K39" s="46"/>
      <c r="M39" s="99"/>
      <c r="O39" s="100"/>
      <c r="Q39" s="46"/>
      <c r="R39" s="46"/>
      <c r="S39" s="46"/>
      <c r="T39" s="12"/>
      <c r="U39" s="46"/>
      <c r="V39" s="46"/>
      <c r="W39" s="46">
        <f t="shared" si="4"/>
        <v>0</v>
      </c>
      <c r="X39" s="46"/>
      <c r="Y39" s="46" t="e">
        <f t="shared" si="5"/>
        <v>#REF!</v>
      </c>
    </row>
    <row r="40" spans="1:25" x14ac:dyDescent="0.3">
      <c r="A40">
        <v>9</v>
      </c>
      <c r="B40" t="s">
        <v>28</v>
      </c>
      <c r="C40" s="47" t="e">
        <f>'листопад 2026'!Y40</f>
        <v>#REF!</v>
      </c>
      <c r="F40" s="12"/>
      <c r="G40" s="46"/>
      <c r="H40" s="46"/>
      <c r="I40" s="46"/>
      <c r="J40" s="12"/>
      <c r="K40" s="46"/>
      <c r="M40" s="99"/>
      <c r="N40" s="99"/>
      <c r="O40" s="100"/>
      <c r="Q40" s="46"/>
      <c r="R40" s="46"/>
      <c r="S40" s="46"/>
      <c r="T40" s="12"/>
      <c r="U40" s="46"/>
      <c r="V40" s="46"/>
      <c r="W40" s="46">
        <f t="shared" si="4"/>
        <v>0</v>
      </c>
      <c r="X40" s="46"/>
      <c r="Y40" s="46" t="e">
        <f t="shared" si="5"/>
        <v>#REF!</v>
      </c>
    </row>
    <row r="41" spans="1:25" x14ac:dyDescent="0.3">
      <c r="A41">
        <v>10</v>
      </c>
      <c r="B41" s="9" t="s">
        <v>94</v>
      </c>
      <c r="C41" s="47" t="e">
        <f>'листопад 2026'!Y41</f>
        <v>#REF!</v>
      </c>
      <c r="F41" s="12"/>
      <c r="G41" s="46"/>
      <c r="H41" s="46"/>
      <c r="I41" s="46"/>
      <c r="J41" s="12"/>
      <c r="K41" s="46"/>
      <c r="M41" s="99"/>
      <c r="O41" s="100"/>
      <c r="Q41" s="46"/>
      <c r="R41" s="46"/>
      <c r="S41" s="46"/>
      <c r="T41" s="12"/>
      <c r="U41" s="46"/>
      <c r="V41" s="46"/>
      <c r="W41" s="46">
        <f t="shared" si="4"/>
        <v>0</v>
      </c>
      <c r="X41" s="46"/>
      <c r="Y41" s="46" t="e">
        <f t="shared" si="5"/>
        <v>#REF!</v>
      </c>
    </row>
    <row r="42" spans="1:25" x14ac:dyDescent="0.3">
      <c r="A42">
        <v>11</v>
      </c>
      <c r="B42" s="12" t="s">
        <v>47</v>
      </c>
      <c r="C42" s="47" t="e">
        <f>'листопад 2026'!Y42</f>
        <v>#REF!</v>
      </c>
      <c r="F42" s="12"/>
      <c r="G42" s="46"/>
      <c r="H42" s="46"/>
      <c r="I42" s="46"/>
      <c r="J42" s="12"/>
      <c r="K42" s="46"/>
      <c r="M42" s="99"/>
      <c r="O42" s="100"/>
      <c r="Q42" s="46"/>
      <c r="R42" s="46"/>
      <c r="S42" s="46"/>
      <c r="T42" s="12"/>
      <c r="U42" s="46"/>
      <c r="V42" s="46"/>
      <c r="W42" s="46">
        <f t="shared" si="4"/>
        <v>0</v>
      </c>
      <c r="X42" s="46"/>
      <c r="Y42" s="46" t="e">
        <f t="shared" si="5"/>
        <v>#REF!</v>
      </c>
    </row>
    <row r="43" spans="1:25" x14ac:dyDescent="0.3">
      <c r="A43">
        <v>12</v>
      </c>
      <c r="B43" t="s">
        <v>29</v>
      </c>
      <c r="C43" s="47" t="e">
        <f>'листопад 2026'!Y43</f>
        <v>#REF!</v>
      </c>
      <c r="F43" s="12"/>
      <c r="G43" s="46"/>
      <c r="H43" s="46"/>
      <c r="I43" s="46"/>
      <c r="J43" s="12"/>
      <c r="K43" s="46"/>
      <c r="M43" s="99"/>
      <c r="O43" s="100"/>
      <c r="Q43" s="46"/>
      <c r="R43" s="46"/>
      <c r="S43" s="46"/>
      <c r="T43" s="12"/>
      <c r="U43" s="46"/>
      <c r="V43" s="46"/>
      <c r="W43" s="46">
        <f t="shared" si="4"/>
        <v>0</v>
      </c>
      <c r="X43" s="46"/>
      <c r="Y43" s="46" t="e">
        <f t="shared" si="5"/>
        <v>#REF!</v>
      </c>
    </row>
    <row r="44" spans="1:25" x14ac:dyDescent="0.3">
      <c r="A44">
        <v>13</v>
      </c>
      <c r="B44" t="s">
        <v>30</v>
      </c>
      <c r="C44" s="47" t="e">
        <f>'листопад 2026'!Y44</f>
        <v>#REF!</v>
      </c>
      <c r="F44" s="12"/>
      <c r="G44" s="46"/>
      <c r="H44" s="46"/>
      <c r="I44" s="46"/>
      <c r="J44" s="12"/>
      <c r="K44" s="46"/>
      <c r="M44" s="99"/>
      <c r="O44" s="100"/>
      <c r="Q44" s="46"/>
      <c r="R44" s="46"/>
      <c r="S44" s="46"/>
      <c r="T44" s="12"/>
      <c r="U44" s="46"/>
      <c r="V44" s="46"/>
      <c r="W44" s="46">
        <f t="shared" si="4"/>
        <v>0</v>
      </c>
      <c r="X44" s="46"/>
      <c r="Y44" s="46" t="e">
        <f t="shared" si="5"/>
        <v>#REF!</v>
      </c>
    </row>
    <row r="45" spans="1:25" x14ac:dyDescent="0.3">
      <c r="A45">
        <v>14</v>
      </c>
      <c r="B45" s="9" t="s">
        <v>95</v>
      </c>
      <c r="C45" s="47" t="e">
        <f>'листопад 2026'!Y45</f>
        <v>#REF!</v>
      </c>
      <c r="F45" s="12"/>
      <c r="G45" s="46"/>
      <c r="H45" s="46"/>
      <c r="I45" s="46"/>
      <c r="J45" s="12"/>
      <c r="K45" s="46"/>
      <c r="M45" s="99"/>
      <c r="O45" s="100"/>
      <c r="Q45" s="46"/>
      <c r="R45" s="46"/>
      <c r="S45" s="46"/>
      <c r="T45" s="12"/>
      <c r="U45" s="46"/>
      <c r="V45" s="46"/>
      <c r="W45" s="46">
        <f t="shared" si="4"/>
        <v>0</v>
      </c>
      <c r="X45" s="46"/>
      <c r="Y45" s="46" t="e">
        <f t="shared" si="5"/>
        <v>#REF!</v>
      </c>
    </row>
    <row r="46" spans="1:25" x14ac:dyDescent="0.3">
      <c r="A46">
        <v>15</v>
      </c>
      <c r="B46" t="s">
        <v>31</v>
      </c>
      <c r="C46" s="47" t="e">
        <f>'листопад 2026'!Y46</f>
        <v>#REF!</v>
      </c>
      <c r="G46" s="46"/>
      <c r="H46" s="46"/>
      <c r="I46" s="46"/>
      <c r="J46" s="12"/>
      <c r="K46" s="46"/>
      <c r="L46" s="46"/>
      <c r="M46" s="99"/>
      <c r="O46" s="100"/>
      <c r="Q46" s="46"/>
      <c r="R46" s="46"/>
      <c r="S46" s="46"/>
      <c r="T46" s="46"/>
      <c r="U46" s="46"/>
      <c r="V46" s="46"/>
      <c r="W46" s="46">
        <f t="shared" si="4"/>
        <v>0</v>
      </c>
      <c r="X46" s="46"/>
      <c r="Y46" s="46" t="e">
        <f t="shared" si="5"/>
        <v>#REF!</v>
      </c>
    </row>
    <row r="47" spans="1:25" x14ac:dyDescent="0.3">
      <c r="A47">
        <v>16</v>
      </c>
      <c r="B47" t="s">
        <v>32</v>
      </c>
      <c r="C47" s="47" t="e">
        <f>'листопад 2026'!Y47</f>
        <v>#REF!</v>
      </c>
      <c r="G47" s="46"/>
      <c r="H47" s="46"/>
      <c r="I47" s="46"/>
      <c r="J47" s="12"/>
      <c r="K47" s="46"/>
      <c r="L47" s="46"/>
      <c r="M47" s="99"/>
      <c r="O47" s="100"/>
      <c r="Q47" s="46"/>
      <c r="R47" s="46"/>
      <c r="S47" s="46"/>
      <c r="T47" s="46"/>
      <c r="U47" s="46"/>
      <c r="V47" s="46"/>
      <c r="W47" s="46">
        <f t="shared" si="4"/>
        <v>0</v>
      </c>
      <c r="X47" s="46"/>
      <c r="Y47" s="46" t="e">
        <f t="shared" si="5"/>
        <v>#REF!</v>
      </c>
    </row>
    <row r="48" spans="1:25" x14ac:dyDescent="0.3">
      <c r="A48">
        <v>17</v>
      </c>
      <c r="B48" t="s">
        <v>33</v>
      </c>
      <c r="C48" s="47" t="e">
        <f>'листопад 2026'!Y48</f>
        <v>#REF!</v>
      </c>
      <c r="G48" s="46"/>
      <c r="H48" s="46"/>
      <c r="I48" s="46"/>
      <c r="J48" s="12"/>
      <c r="K48" s="46"/>
      <c r="L48" s="46"/>
      <c r="M48" s="99"/>
      <c r="O48" s="100"/>
      <c r="Q48" s="46"/>
      <c r="R48" s="46"/>
      <c r="S48" s="46"/>
      <c r="T48" s="46"/>
      <c r="U48" s="46"/>
      <c r="V48" s="46"/>
      <c r="W48" s="46">
        <f t="shared" si="4"/>
        <v>0</v>
      </c>
      <c r="X48" s="46"/>
      <c r="Y48" s="46" t="e">
        <f t="shared" si="5"/>
        <v>#REF!</v>
      </c>
    </row>
    <row r="49" spans="1:25" x14ac:dyDescent="0.3">
      <c r="A49">
        <v>18</v>
      </c>
      <c r="B49" t="s">
        <v>34</v>
      </c>
      <c r="C49" s="47" t="e">
        <f>'листопад 2026'!Y49</f>
        <v>#REF!</v>
      </c>
      <c r="F49" s="46"/>
      <c r="G49" s="46"/>
      <c r="H49" s="46"/>
      <c r="I49" s="46"/>
      <c r="J49" s="12"/>
      <c r="K49" s="46"/>
      <c r="L49" s="46"/>
      <c r="M49" s="99"/>
      <c r="O49" s="12"/>
      <c r="P49" s="46"/>
      <c r="Q49" s="46"/>
      <c r="R49" s="46"/>
      <c r="S49" s="46"/>
      <c r="T49" s="46"/>
      <c r="U49" s="46"/>
      <c r="V49" s="46"/>
      <c r="W49" s="46">
        <f t="shared" si="4"/>
        <v>0</v>
      </c>
      <c r="X49" s="46"/>
      <c r="Y49" s="46" t="e">
        <f t="shared" si="5"/>
        <v>#REF!</v>
      </c>
    </row>
    <row r="50" spans="1:25" ht="14.4" x14ac:dyDescent="0.3">
      <c r="A50" s="2"/>
      <c r="B50" s="3" t="s">
        <v>35</v>
      </c>
      <c r="C50" s="49" t="e">
        <f>SUM(C32:C49)</f>
        <v>#REF!</v>
      </c>
      <c r="D50" s="49">
        <f t="shared" ref="D50:V50" si="6">SUM(D32:D49)</f>
        <v>0</v>
      </c>
      <c r="E50" s="49">
        <f t="shared" si="6"/>
        <v>0</v>
      </c>
      <c r="F50" s="49">
        <f t="shared" si="6"/>
        <v>0</v>
      </c>
      <c r="G50" s="49">
        <f t="shared" si="6"/>
        <v>0</v>
      </c>
      <c r="H50" s="49">
        <f t="shared" si="6"/>
        <v>0</v>
      </c>
      <c r="I50" s="49">
        <f t="shared" si="6"/>
        <v>0</v>
      </c>
      <c r="J50" s="49">
        <f t="shared" si="6"/>
        <v>0</v>
      </c>
      <c r="K50" s="49">
        <f t="shared" si="6"/>
        <v>0</v>
      </c>
      <c r="L50" s="49">
        <f t="shared" si="6"/>
        <v>0</v>
      </c>
      <c r="M50" s="105">
        <f t="shared" si="6"/>
        <v>0</v>
      </c>
      <c r="N50" s="49">
        <f t="shared" si="6"/>
        <v>0</v>
      </c>
      <c r="O50" s="49">
        <f t="shared" si="6"/>
        <v>0</v>
      </c>
      <c r="P50" s="49">
        <f t="shared" si="6"/>
        <v>0</v>
      </c>
      <c r="Q50" s="49">
        <f t="shared" si="6"/>
        <v>0</v>
      </c>
      <c r="R50" s="49">
        <f t="shared" si="6"/>
        <v>0</v>
      </c>
      <c r="S50" s="49">
        <f t="shared" si="6"/>
        <v>0</v>
      </c>
      <c r="T50" s="49">
        <f t="shared" si="6"/>
        <v>0</v>
      </c>
      <c r="U50" s="49">
        <f t="shared" si="6"/>
        <v>0</v>
      </c>
      <c r="V50" s="49">
        <f t="shared" si="6"/>
        <v>0</v>
      </c>
      <c r="W50" s="50">
        <f>SUM(W32:W49)</f>
        <v>0</v>
      </c>
      <c r="X50" s="50"/>
      <c r="Y50" s="50" t="e">
        <f t="shared" ref="Y50" si="7">SUM(Y32:Y49)</f>
        <v>#REF!</v>
      </c>
    </row>
    <row r="51" spans="1:25" x14ac:dyDescent="0.3">
      <c r="B51" s="1" t="s">
        <v>36</v>
      </c>
      <c r="C51" s="45"/>
      <c r="D51" s="46"/>
      <c r="E51" s="46"/>
      <c r="F51" s="46"/>
      <c r="G51" s="46"/>
      <c r="H51" s="46"/>
      <c r="I51" s="46"/>
      <c r="J51" s="46"/>
      <c r="K51" s="46"/>
      <c r="L51" s="46"/>
      <c r="M51" s="70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</row>
    <row r="52" spans="1:25" x14ac:dyDescent="0.3">
      <c r="A52">
        <v>1</v>
      </c>
      <c r="B52" t="s">
        <v>37</v>
      </c>
      <c r="C52" s="47" t="e">
        <f>'листопад 2026'!Y52</f>
        <v>#REF!</v>
      </c>
      <c r="F52" s="46"/>
      <c r="G52" s="46"/>
      <c r="H52" s="46"/>
      <c r="I52" s="46"/>
      <c r="J52" s="12"/>
      <c r="K52" s="46"/>
      <c r="M52" s="99"/>
      <c r="O52" s="46"/>
      <c r="Q52" s="46"/>
      <c r="R52" s="46"/>
      <c r="S52" s="46"/>
      <c r="T52" s="46"/>
      <c r="U52" s="46"/>
      <c r="V52" s="46"/>
      <c r="W52" s="46">
        <f>SUM(D52:V52)</f>
        <v>0</v>
      </c>
      <c r="X52" s="46"/>
      <c r="Y52" s="46" t="e">
        <f>C52+W52</f>
        <v>#REF!</v>
      </c>
    </row>
    <row r="53" spans="1:25" x14ac:dyDescent="0.3">
      <c r="A53">
        <v>2</v>
      </c>
      <c r="B53" t="s">
        <v>38</v>
      </c>
      <c r="C53" s="47">
        <f>'листопад 2026'!Y53</f>
        <v>1840386.13</v>
      </c>
      <c r="F53" s="46"/>
      <c r="G53" s="46"/>
      <c r="H53" s="46"/>
      <c r="I53" s="46"/>
      <c r="J53" s="12"/>
      <c r="K53" s="46"/>
      <c r="M53" s="99"/>
      <c r="O53" s="46"/>
      <c r="Q53" s="46"/>
      <c r="R53" s="46"/>
      <c r="S53" s="46"/>
      <c r="T53" s="46"/>
      <c r="U53" s="46"/>
      <c r="V53" s="46"/>
      <c r="W53" s="46">
        <f t="shared" ref="W53:W54" si="8">SUM(D53:V53)</f>
        <v>0</v>
      </c>
      <c r="X53" s="46"/>
      <c r="Y53" s="46">
        <f t="shared" ref="Y53:Y54" si="9">C53+W53</f>
        <v>1840386.13</v>
      </c>
    </row>
    <row r="54" spans="1:25" ht="14.4" x14ac:dyDescent="0.3">
      <c r="A54">
        <v>3</v>
      </c>
      <c r="B54" t="s">
        <v>39</v>
      </c>
      <c r="C54" s="47" t="e">
        <f>'листопад 2026'!Y54</f>
        <v>#REF!</v>
      </c>
      <c r="D54" s="97"/>
      <c r="E54" s="97"/>
      <c r="F54" s="46"/>
      <c r="G54" s="46"/>
      <c r="H54" s="46"/>
      <c r="I54" s="46"/>
      <c r="J54" s="101"/>
      <c r="K54" s="46"/>
      <c r="L54" s="46"/>
      <c r="M54" s="70"/>
      <c r="O54" s="46"/>
      <c r="P54" s="46"/>
      <c r="Q54" s="46"/>
      <c r="R54" s="46"/>
      <c r="S54" s="46"/>
      <c r="T54" s="46"/>
      <c r="U54" s="46"/>
      <c r="V54" s="46"/>
      <c r="W54" s="46">
        <f t="shared" si="8"/>
        <v>0</v>
      </c>
      <c r="X54" s="46"/>
      <c r="Y54" s="46" t="e">
        <f t="shared" si="9"/>
        <v>#REF!</v>
      </c>
    </row>
    <row r="55" spans="1:25" ht="14.4" x14ac:dyDescent="0.3">
      <c r="A55" s="2"/>
      <c r="B55" s="3" t="s">
        <v>40</v>
      </c>
      <c r="C55" s="49" t="e">
        <f>SUM(C52:C54)</f>
        <v>#REF!</v>
      </c>
      <c r="D55" s="49">
        <f t="shared" ref="D55:V55" si="10">SUM(D52:D54)</f>
        <v>0</v>
      </c>
      <c r="E55" s="49">
        <f t="shared" si="10"/>
        <v>0</v>
      </c>
      <c r="F55" s="49">
        <f t="shared" si="10"/>
        <v>0</v>
      </c>
      <c r="G55" s="49">
        <f t="shared" si="10"/>
        <v>0</v>
      </c>
      <c r="H55" s="49">
        <f t="shared" si="10"/>
        <v>0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105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0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50">
        <f>SUM(W52:W54)</f>
        <v>0</v>
      </c>
      <c r="X55" s="50"/>
      <c r="Y55" s="50" t="e">
        <f t="shared" ref="Y55" si="11">SUM(Y52:Y54)</f>
        <v>#REF!</v>
      </c>
    </row>
    <row r="56" spans="1:25" x14ac:dyDescent="0.3">
      <c r="C56" s="47"/>
      <c r="D56" s="46"/>
      <c r="E56" s="46"/>
      <c r="F56" s="46"/>
      <c r="G56" s="46"/>
      <c r="H56" s="46"/>
      <c r="I56" s="46"/>
      <c r="J56" s="46"/>
      <c r="K56" s="46"/>
      <c r="L56" s="46"/>
      <c r="M56" s="70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</row>
    <row r="57" spans="1:25" ht="14.4" x14ac:dyDescent="0.3">
      <c r="A57" s="2"/>
      <c r="B57" s="4" t="s">
        <v>41</v>
      </c>
      <c r="C57" s="52" t="e">
        <f>'листопад 2026'!Y57</f>
        <v>#REF!</v>
      </c>
      <c r="D57" s="98"/>
      <c r="E57" s="98"/>
      <c r="F57" s="50"/>
      <c r="G57" s="50"/>
      <c r="H57" s="50"/>
      <c r="I57" s="50"/>
      <c r="J57" s="110"/>
      <c r="K57" s="50"/>
      <c r="L57" s="98"/>
      <c r="M57" s="109"/>
      <c r="N57" s="98"/>
      <c r="O57" s="50"/>
      <c r="P57" s="50"/>
      <c r="Q57" s="50"/>
      <c r="R57" s="50"/>
      <c r="S57" s="50"/>
      <c r="T57" s="50"/>
      <c r="U57" s="50"/>
      <c r="V57" s="50"/>
      <c r="W57" s="50">
        <f>SUM(D57:V57)</f>
        <v>0</v>
      </c>
      <c r="X57" s="50"/>
      <c r="Y57" s="50" t="e">
        <f>C57+W57</f>
        <v>#REF!</v>
      </c>
    </row>
    <row r="58" spans="1:25" x14ac:dyDescent="0.3">
      <c r="B58" s="5"/>
      <c r="C58" s="54"/>
      <c r="D58" s="46"/>
      <c r="E58" s="46"/>
      <c r="F58" s="46"/>
      <c r="G58" s="46"/>
      <c r="H58" s="46"/>
      <c r="I58" s="46"/>
      <c r="J58" s="47"/>
      <c r="K58" s="46"/>
      <c r="L58" s="46"/>
      <c r="M58" s="70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</row>
    <row r="59" spans="1:25" ht="14.4" x14ac:dyDescent="0.3">
      <c r="A59" s="2"/>
      <c r="B59" s="4" t="s">
        <v>42</v>
      </c>
      <c r="C59" s="52" t="e">
        <f>'листопад 2026'!Y59</f>
        <v>#REF!</v>
      </c>
      <c r="D59" s="22"/>
      <c r="E59" s="22"/>
      <c r="F59" s="98"/>
      <c r="G59" s="50"/>
      <c r="H59" s="50"/>
      <c r="I59" s="50"/>
      <c r="J59" s="111"/>
      <c r="K59" s="50"/>
      <c r="L59" s="22"/>
      <c r="M59" s="109"/>
      <c r="N59" s="98"/>
      <c r="O59" s="50"/>
      <c r="P59" s="98"/>
      <c r="Q59" s="50"/>
      <c r="R59" s="50"/>
      <c r="S59" s="50"/>
      <c r="T59" s="50"/>
      <c r="U59" s="50"/>
      <c r="V59" s="50"/>
      <c r="W59" s="50">
        <f t="shared" ref="W59:W61" si="12">SUM(D59:V59)</f>
        <v>0</v>
      </c>
      <c r="X59" s="50"/>
      <c r="Y59" s="50" t="e">
        <f t="shared" ref="Y59:Y61" si="13">C59+W59</f>
        <v>#REF!</v>
      </c>
    </row>
    <row r="60" spans="1:25" x14ac:dyDescent="0.3">
      <c r="B60" s="5"/>
      <c r="C60" s="54"/>
      <c r="D60" s="46"/>
      <c r="E60" s="46"/>
      <c r="F60" s="46"/>
      <c r="G60" s="46"/>
      <c r="H60" s="46"/>
      <c r="I60" s="46"/>
      <c r="J60" s="47"/>
      <c r="K60" s="46"/>
      <c r="L60" s="46"/>
      <c r="M60" s="70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</row>
    <row r="61" spans="1:25" ht="14.4" x14ac:dyDescent="0.3">
      <c r="A61" s="2"/>
      <c r="B61" s="4" t="s">
        <v>43</v>
      </c>
      <c r="C61" s="52" t="e">
        <f>'листопад 2026'!Y61</f>
        <v>#REF!</v>
      </c>
      <c r="D61" s="98"/>
      <c r="E61" s="98"/>
      <c r="F61" s="50"/>
      <c r="G61" s="50"/>
      <c r="H61" s="50"/>
      <c r="I61" s="50"/>
      <c r="J61" s="110"/>
      <c r="K61" s="50"/>
      <c r="L61" s="98"/>
      <c r="M61" s="109"/>
      <c r="N61" s="98"/>
      <c r="O61" s="50"/>
      <c r="P61" s="50"/>
      <c r="Q61" s="50"/>
      <c r="R61" s="50"/>
      <c r="S61" s="50"/>
      <c r="T61" s="50"/>
      <c r="U61" s="50"/>
      <c r="V61" s="50"/>
      <c r="W61" s="50">
        <f t="shared" si="12"/>
        <v>0</v>
      </c>
      <c r="X61" s="50"/>
      <c r="Y61" s="50" t="e">
        <f t="shared" si="13"/>
        <v>#REF!</v>
      </c>
    </row>
    <row r="62" spans="1:25" x14ac:dyDescent="0.3">
      <c r="C62" s="47"/>
      <c r="D62" s="46"/>
      <c r="E62" s="46"/>
      <c r="F62" s="46"/>
      <c r="G62" s="46"/>
      <c r="H62" s="46"/>
      <c r="I62" s="46"/>
      <c r="J62" s="46"/>
      <c r="K62" s="46"/>
      <c r="L62" s="46"/>
      <c r="M62" s="70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</row>
    <row r="63" spans="1:25" ht="15.6" x14ac:dyDescent="0.3">
      <c r="A63" s="6"/>
      <c r="B63" s="7" t="s">
        <v>54</v>
      </c>
      <c r="C63" s="55" t="s">
        <v>56</v>
      </c>
      <c r="D63" s="56">
        <f>D30+D50+D55+D57+D59+D61</f>
        <v>0</v>
      </c>
      <c r="E63" s="56">
        <f t="shared" ref="E63:W63" si="14">E30+E50+E55+E57+E59+E61</f>
        <v>0</v>
      </c>
      <c r="F63" s="56">
        <f t="shared" si="14"/>
        <v>0</v>
      </c>
      <c r="G63" s="56">
        <f t="shared" si="14"/>
        <v>0</v>
      </c>
      <c r="H63" s="56">
        <f t="shared" si="14"/>
        <v>0</v>
      </c>
      <c r="I63" s="56">
        <f t="shared" si="14"/>
        <v>0</v>
      </c>
      <c r="J63" s="56">
        <f t="shared" si="14"/>
        <v>0</v>
      </c>
      <c r="K63" s="56">
        <f t="shared" si="14"/>
        <v>0</v>
      </c>
      <c r="L63" s="56">
        <f t="shared" si="14"/>
        <v>0</v>
      </c>
      <c r="M63" s="106">
        <f t="shared" si="14"/>
        <v>0</v>
      </c>
      <c r="N63" s="56">
        <f t="shared" si="14"/>
        <v>0</v>
      </c>
      <c r="O63" s="56">
        <f t="shared" si="14"/>
        <v>0</v>
      </c>
      <c r="P63" s="56">
        <f t="shared" si="14"/>
        <v>0</v>
      </c>
      <c r="Q63" s="56">
        <f t="shared" si="14"/>
        <v>0</v>
      </c>
      <c r="R63" s="56">
        <f t="shared" si="14"/>
        <v>0</v>
      </c>
      <c r="S63" s="56">
        <f t="shared" si="14"/>
        <v>0</v>
      </c>
      <c r="T63" s="56">
        <f t="shared" si="14"/>
        <v>0</v>
      </c>
      <c r="U63" s="56">
        <f t="shared" si="14"/>
        <v>0</v>
      </c>
      <c r="V63" s="56">
        <f t="shared" si="14"/>
        <v>0</v>
      </c>
      <c r="W63" s="56">
        <f t="shared" si="14"/>
        <v>0</v>
      </c>
      <c r="X63" s="56"/>
      <c r="Y63" s="57" t="s">
        <v>56</v>
      </c>
    </row>
    <row r="64" spans="1:25" x14ac:dyDescent="0.3">
      <c r="C64" s="47"/>
      <c r="D64" s="46"/>
      <c r="E64" s="46"/>
      <c r="F64" s="46"/>
      <c r="G64" s="46"/>
      <c r="H64" s="46"/>
      <c r="I64" s="46"/>
      <c r="J64" s="46"/>
      <c r="K64" s="46"/>
      <c r="L64" s="46"/>
      <c r="M64" s="70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</row>
    <row r="65" spans="1:25" s="24" customFormat="1" ht="14.4" x14ac:dyDescent="0.3">
      <c r="B65" s="24" t="s">
        <v>55</v>
      </c>
      <c r="C65" s="58" t="e">
        <f>C30+C50+C55+C57+C59+C61</f>
        <v>#REF!</v>
      </c>
      <c r="D65" s="59">
        <f>D8+D63</f>
        <v>0</v>
      </c>
      <c r="E65" s="59">
        <f t="shared" ref="E65:V65" si="15">E8+E63</f>
        <v>0</v>
      </c>
      <c r="F65" s="59">
        <f t="shared" si="15"/>
        <v>0</v>
      </c>
      <c r="G65" s="59">
        <f t="shared" si="15"/>
        <v>0</v>
      </c>
      <c r="H65" s="59">
        <f t="shared" si="15"/>
        <v>0</v>
      </c>
      <c r="I65" s="59">
        <f t="shared" si="15"/>
        <v>0</v>
      </c>
      <c r="J65" s="59">
        <f t="shared" si="15"/>
        <v>0</v>
      </c>
      <c r="K65" s="59">
        <f t="shared" si="15"/>
        <v>0</v>
      </c>
      <c r="L65" s="59">
        <f t="shared" si="15"/>
        <v>0</v>
      </c>
      <c r="M65" s="107">
        <f t="shared" si="15"/>
        <v>0</v>
      </c>
      <c r="N65" s="59">
        <f t="shared" si="15"/>
        <v>0</v>
      </c>
      <c r="O65" s="59">
        <f t="shared" si="15"/>
        <v>0</v>
      </c>
      <c r="P65" s="59">
        <f t="shared" si="15"/>
        <v>0</v>
      </c>
      <c r="Q65" s="59">
        <f t="shared" si="15"/>
        <v>0</v>
      </c>
      <c r="R65" s="59">
        <f t="shared" si="15"/>
        <v>0</v>
      </c>
      <c r="S65" s="59">
        <f t="shared" si="15"/>
        <v>0</v>
      </c>
      <c r="T65" s="59">
        <f t="shared" si="15"/>
        <v>0</v>
      </c>
      <c r="U65" s="59">
        <f t="shared" si="15"/>
        <v>0</v>
      </c>
      <c r="V65" s="59">
        <f t="shared" si="15"/>
        <v>0</v>
      </c>
      <c r="W65" s="60" t="s">
        <v>56</v>
      </c>
      <c r="X65" s="59"/>
      <c r="Y65" s="59" t="e">
        <f>Y30+Y50+Y55+Y57+Y59+Y61</f>
        <v>#REF!</v>
      </c>
    </row>
    <row r="66" spans="1:25" x14ac:dyDescent="0.3">
      <c r="C66" s="47"/>
      <c r="D66" s="46"/>
      <c r="E66" s="46"/>
      <c r="F66" s="46"/>
      <c r="G66" s="46"/>
      <c r="H66" s="46"/>
      <c r="I66" s="46"/>
      <c r="J66" s="46"/>
      <c r="K66" s="46"/>
      <c r="L66" s="46"/>
      <c r="M66" s="70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</row>
    <row r="67" spans="1:25" x14ac:dyDescent="0.3">
      <c r="A67" s="22"/>
      <c r="B67" s="25" t="s">
        <v>61</v>
      </c>
      <c r="C67" s="66" t="e">
        <f>'листопад 2026'!Y67</f>
        <v>#REF!</v>
      </c>
      <c r="D67" s="50"/>
      <c r="E67" s="50"/>
      <c r="F67" s="50"/>
      <c r="G67" s="50"/>
      <c r="H67" s="50"/>
      <c r="I67" s="50"/>
      <c r="J67" s="50"/>
      <c r="K67" s="50"/>
      <c r="L67" s="50"/>
      <c r="M67" s="108"/>
      <c r="N67" s="50"/>
      <c r="O67" s="50"/>
      <c r="P67" s="50"/>
      <c r="Q67" s="50"/>
      <c r="R67" s="50"/>
      <c r="S67" s="50"/>
      <c r="T67" s="50"/>
      <c r="U67" s="50"/>
      <c r="V67" s="50"/>
      <c r="W67" s="50">
        <f>SUM(D67:V67)</f>
        <v>0</v>
      </c>
      <c r="X67" s="50"/>
      <c r="Y67" s="50" t="e">
        <f>C67+W67</f>
        <v>#REF!</v>
      </c>
    </row>
    <row r="68" spans="1:25" x14ac:dyDescent="0.3">
      <c r="B68" s="18"/>
      <c r="C68" s="47"/>
      <c r="D68" s="46"/>
      <c r="E68" s="46"/>
      <c r="F68" s="46"/>
      <c r="G68" s="46"/>
      <c r="H68" s="46"/>
      <c r="I68" s="46"/>
      <c r="J68" s="46"/>
      <c r="K68" s="46"/>
      <c r="L68" s="46"/>
      <c r="M68" s="70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6"/>
      <c r="Y68" s="46"/>
    </row>
    <row r="69" spans="1:25" x14ac:dyDescent="0.3">
      <c r="B69" s="18"/>
      <c r="C69" s="47"/>
      <c r="D69" s="46"/>
      <c r="E69" s="46"/>
      <c r="F69" s="46"/>
      <c r="G69" s="46"/>
      <c r="H69" s="46"/>
      <c r="I69" s="46"/>
      <c r="J69" s="46"/>
      <c r="K69" s="46"/>
      <c r="L69" s="48"/>
      <c r="M69" s="99"/>
      <c r="O69" s="46"/>
      <c r="P69" s="46"/>
      <c r="Q69" s="46"/>
      <c r="R69" s="46"/>
      <c r="S69" s="46"/>
      <c r="T69" s="46"/>
      <c r="U69" s="46"/>
      <c r="V69" s="46"/>
      <c r="W69" s="50"/>
      <c r="X69" s="46"/>
      <c r="Y69" s="46"/>
    </row>
    <row r="70" spans="1:25" ht="14.4" x14ac:dyDescent="0.3">
      <c r="A70" s="16"/>
      <c r="B70" s="19"/>
      <c r="C70" s="47"/>
      <c r="D70" s="46"/>
      <c r="E70" s="46"/>
      <c r="F70" s="46"/>
      <c r="G70" s="46"/>
      <c r="H70" s="46"/>
      <c r="I70" s="46"/>
      <c r="J70" s="46"/>
      <c r="K70" s="46"/>
      <c r="L70" s="46"/>
      <c r="M70" s="99"/>
      <c r="O70" s="46"/>
      <c r="P70" s="46"/>
      <c r="Q70" s="46"/>
      <c r="R70" s="46"/>
      <c r="S70" s="46"/>
      <c r="T70" s="46"/>
      <c r="U70" s="46"/>
      <c r="V70" s="46"/>
      <c r="W70" s="50"/>
      <c r="X70" s="46"/>
      <c r="Y70" s="46"/>
    </row>
    <row r="71" spans="1:25" x14ac:dyDescent="0.3">
      <c r="A71" s="12"/>
      <c r="B71" s="12"/>
      <c r="C71" s="47"/>
      <c r="D71" s="46"/>
      <c r="E71" s="46"/>
      <c r="F71" s="46"/>
      <c r="G71" s="46"/>
      <c r="H71" s="46"/>
      <c r="I71" s="46"/>
      <c r="J71" s="46"/>
      <c r="K71" s="46"/>
      <c r="L71" s="46"/>
      <c r="M71" s="70"/>
      <c r="N71" s="46"/>
      <c r="O71" s="46"/>
      <c r="P71" s="46"/>
      <c r="Q71" s="46"/>
      <c r="R71" s="46"/>
      <c r="S71" s="46"/>
      <c r="T71" s="46"/>
      <c r="U71" s="46"/>
      <c r="V71" s="46"/>
      <c r="W71" s="47"/>
      <c r="X71" s="46"/>
      <c r="Y71" s="46"/>
    </row>
    <row r="72" spans="1:25" ht="14.4" x14ac:dyDescent="0.3">
      <c r="A72" s="16"/>
      <c r="B72" s="14"/>
      <c r="C72" s="63"/>
      <c r="D72" s="46"/>
      <c r="E72" s="46"/>
      <c r="F72" s="46"/>
      <c r="G72" s="46"/>
      <c r="H72" s="46"/>
      <c r="I72" s="46"/>
      <c r="J72" s="46"/>
      <c r="K72" s="46"/>
      <c r="L72" s="51"/>
      <c r="M72" s="70"/>
      <c r="N72" s="46"/>
      <c r="O72" s="46"/>
      <c r="P72" s="46"/>
      <c r="Q72" s="46"/>
      <c r="R72" s="46"/>
      <c r="S72" s="46"/>
      <c r="T72" s="46"/>
      <c r="U72" s="46"/>
      <c r="V72" s="46"/>
      <c r="W72" s="47"/>
      <c r="X72" s="46"/>
      <c r="Y72" s="46"/>
    </row>
    <row r="73" spans="1:25" ht="14.4" x14ac:dyDescent="0.3">
      <c r="A73" s="12"/>
      <c r="B73" s="12"/>
      <c r="C73" s="47"/>
      <c r="D73" s="97"/>
      <c r="E73" s="97"/>
      <c r="G73" s="46"/>
      <c r="H73" s="46"/>
      <c r="I73" s="46"/>
      <c r="J73" s="101"/>
      <c r="K73" s="46"/>
      <c r="L73" s="97"/>
      <c r="M73" s="99"/>
      <c r="N73" s="97"/>
      <c r="O73" s="46"/>
      <c r="P73" s="46"/>
      <c r="Q73" s="46"/>
      <c r="R73" s="46"/>
      <c r="S73" s="46"/>
      <c r="T73" s="46"/>
      <c r="U73" s="46"/>
      <c r="V73" s="46"/>
      <c r="W73" s="47"/>
      <c r="X73" s="46"/>
      <c r="Y73" s="46"/>
    </row>
    <row r="74" spans="1:25" ht="14.4" x14ac:dyDescent="0.3">
      <c r="A74" s="17"/>
      <c r="B74" s="20"/>
      <c r="C74" s="47"/>
      <c r="F74" s="46"/>
      <c r="G74" s="46"/>
      <c r="H74" s="46"/>
      <c r="I74" s="46"/>
      <c r="J74" s="12"/>
      <c r="K74" s="46"/>
      <c r="M74" s="99"/>
      <c r="N74" s="97"/>
      <c r="O74" s="46"/>
      <c r="Q74" s="46"/>
      <c r="R74" s="46"/>
      <c r="S74" s="46"/>
      <c r="T74" s="46"/>
      <c r="U74" s="46"/>
      <c r="V74" s="46"/>
      <c r="W74" s="47"/>
      <c r="X74" s="46"/>
      <c r="Y74" s="46"/>
    </row>
    <row r="75" spans="1:25" ht="14.4" x14ac:dyDescent="0.3">
      <c r="A75" s="22"/>
      <c r="B75" s="4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108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</row>
    <row r="76" spans="1:25" x14ac:dyDescent="0.3">
      <c r="C76" s="47"/>
      <c r="D76" s="46"/>
      <c r="E76" s="46"/>
      <c r="F76" s="46"/>
      <c r="G76" s="46"/>
      <c r="H76" s="46"/>
      <c r="I76" s="46"/>
      <c r="J76" s="46"/>
      <c r="K76" s="46"/>
      <c r="L76" s="46"/>
      <c r="M76" s="70"/>
      <c r="N76" s="46"/>
      <c r="O76" s="46"/>
      <c r="P76" s="46"/>
      <c r="Q76" s="46"/>
      <c r="R76" s="46"/>
      <c r="S76" s="46"/>
      <c r="T76" s="46"/>
      <c r="U76" s="46"/>
      <c r="V76" s="46"/>
      <c r="W76" s="47"/>
      <c r="X76" s="46"/>
      <c r="Y76" s="46"/>
    </row>
    <row r="77" spans="1:25" ht="14.4" x14ac:dyDescent="0.3">
      <c r="A77" s="22"/>
      <c r="B77" s="4"/>
      <c r="C77" s="50"/>
      <c r="D77" s="22"/>
      <c r="E77" s="22"/>
      <c r="F77" s="50"/>
      <c r="G77" s="50"/>
      <c r="H77" s="50"/>
      <c r="I77" s="50"/>
      <c r="J77" s="112"/>
      <c r="K77" s="50"/>
      <c r="L77" s="22"/>
      <c r="M77" s="109"/>
      <c r="N77" s="98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</row>
    <row r="78" spans="1:25" x14ac:dyDescent="0.3">
      <c r="C78" s="47"/>
      <c r="D78" s="46"/>
      <c r="E78" s="46"/>
      <c r="F78" s="46"/>
      <c r="G78" s="46"/>
      <c r="H78" s="46"/>
      <c r="I78" s="46"/>
      <c r="J78" s="46"/>
      <c r="K78" s="46"/>
      <c r="L78" s="46"/>
      <c r="M78" s="70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</row>
    <row r="79" spans="1:25" ht="15.6" x14ac:dyDescent="0.3">
      <c r="A79" s="23"/>
      <c r="B79" s="7"/>
      <c r="C79" s="64"/>
      <c r="D79" s="56"/>
      <c r="E79" s="56"/>
      <c r="F79" s="56"/>
      <c r="G79" s="56"/>
      <c r="H79" s="56"/>
      <c r="I79" s="56"/>
      <c r="J79" s="56"/>
      <c r="K79" s="56"/>
      <c r="L79" s="56"/>
      <c r="M79" s="10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7"/>
    </row>
    <row r="80" spans="1:25" x14ac:dyDescent="0.3">
      <c r="C80" s="47"/>
      <c r="D80" s="46"/>
      <c r="E80" s="46"/>
      <c r="F80" s="46"/>
      <c r="G80" s="46"/>
      <c r="H80" s="46"/>
      <c r="I80" s="46"/>
      <c r="J80" s="46"/>
      <c r="K80" s="46"/>
      <c r="L80" s="46"/>
      <c r="M80" s="70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</row>
    <row r="81" spans="3:25" s="24" customFormat="1" ht="14.4" x14ac:dyDescent="0.3">
      <c r="C81" s="58"/>
      <c r="D81" s="59"/>
      <c r="E81" s="59"/>
      <c r="F81" s="59"/>
      <c r="G81" s="59"/>
      <c r="H81" s="59"/>
      <c r="I81" s="59"/>
      <c r="J81" s="59"/>
      <c r="K81" s="59"/>
      <c r="L81" s="59"/>
      <c r="M81" s="107"/>
      <c r="N81" s="59"/>
      <c r="O81" s="59"/>
      <c r="P81" s="59"/>
      <c r="Q81" s="59"/>
      <c r="R81" s="59"/>
      <c r="S81" s="59"/>
      <c r="T81" s="59"/>
      <c r="U81" s="59"/>
      <c r="V81" s="59"/>
      <c r="W81" s="60"/>
      <c r="X81" s="59"/>
      <c r="Y81" s="59"/>
    </row>
  </sheetData>
  <mergeCells count="4">
    <mergeCell ref="B1:C1"/>
    <mergeCell ref="D2:U2"/>
    <mergeCell ref="D3:U3"/>
    <mergeCell ref="A8:B8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zoomScale="70" zoomScaleNormal="70" workbookViewId="0">
      <pane xSplit="2" ySplit="8" topLeftCell="C51" activePane="bottomRight" state="frozen"/>
      <selection pane="topRight" activeCell="C1" sqref="C1"/>
      <selection pane="bottomLeft" activeCell="A9" sqref="A9"/>
      <selection pane="bottomRight" activeCell="A68" sqref="A68:XFD79"/>
    </sheetView>
  </sheetViews>
  <sheetFormatPr defaultRowHeight="13.8" x14ac:dyDescent="0.3"/>
  <cols>
    <col min="1" max="1" width="3.6640625" style="13" customWidth="1"/>
    <col min="2" max="2" width="33.21875" style="13" customWidth="1"/>
    <col min="3" max="3" width="3.21875" style="28" customWidth="1"/>
    <col min="4" max="4" width="14.33203125" style="27" customWidth="1"/>
    <col min="5" max="5" width="13.77734375" style="27" customWidth="1"/>
    <col min="6" max="6" width="12.77734375" style="27" customWidth="1"/>
    <col min="7" max="7" width="14.5546875" style="27" customWidth="1"/>
    <col min="8" max="8" width="13.77734375" style="27" customWidth="1"/>
    <col min="9" max="9" width="12.44140625" style="27" customWidth="1"/>
    <col min="10" max="10" width="12.21875" style="27" customWidth="1"/>
    <col min="11" max="11" width="13.33203125" style="27" customWidth="1"/>
    <col min="12" max="12" width="15.44140625" style="27" customWidth="1"/>
    <col min="13" max="13" width="15" style="27" customWidth="1"/>
    <col min="14" max="14" width="15.44140625" style="27" customWidth="1"/>
    <col min="15" max="15" width="14.109375" style="27" customWidth="1"/>
    <col min="16" max="16" width="12.21875" style="27" customWidth="1"/>
    <col min="17" max="17" width="11" style="27" customWidth="1"/>
    <col min="18" max="18" width="11.44140625" style="27" customWidth="1"/>
    <col min="19" max="19" width="9.5546875" style="27" bestFit="1" customWidth="1"/>
    <col min="20" max="20" width="15.44140625" style="27" customWidth="1"/>
    <col min="21" max="21" width="12.109375" style="27" customWidth="1"/>
    <col min="22" max="22" width="13" style="27" customWidth="1"/>
    <col min="23" max="23" width="17" style="27" customWidth="1"/>
    <col min="24" max="24" width="4.33203125" style="28" customWidth="1"/>
    <col min="25" max="25" width="13.44140625" style="28" customWidth="1"/>
    <col min="26" max="26" width="12.88671875" style="28" customWidth="1"/>
    <col min="27" max="27" width="8.88671875" style="28"/>
  </cols>
  <sheetData>
    <row r="1" spans="1:27" s="13" customFormat="1" x14ac:dyDescent="0.3">
      <c r="B1" s="121" t="s">
        <v>51</v>
      </c>
      <c r="C1" s="121"/>
      <c r="X1" s="36"/>
      <c r="Y1" s="36"/>
      <c r="Z1" s="36"/>
      <c r="AA1" s="36"/>
    </row>
    <row r="2" spans="1:27" s="13" customFormat="1" x14ac:dyDescent="0.3">
      <c r="C2" s="36"/>
      <c r="D2" s="121" t="s">
        <v>60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X2" s="36"/>
      <c r="Y2" s="36"/>
      <c r="Z2" s="36"/>
      <c r="AA2" s="36"/>
    </row>
    <row r="3" spans="1:27" s="13" customFormat="1" x14ac:dyDescent="0.3">
      <c r="C3" s="36"/>
      <c r="D3" s="121" t="s">
        <v>104</v>
      </c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X3" s="36"/>
      <c r="Y3" s="36"/>
      <c r="Z3" s="36"/>
      <c r="AA3" s="36"/>
    </row>
    <row r="4" spans="1:27" s="13" customFormat="1" x14ac:dyDescent="0.3">
      <c r="B4" s="13" t="s">
        <v>52</v>
      </c>
      <c r="C4" s="36"/>
      <c r="X4" s="36"/>
      <c r="Y4" s="36"/>
      <c r="Z4" s="36"/>
      <c r="AA4" s="36"/>
    </row>
    <row r="5" spans="1:27" s="13" customFormat="1" ht="4.2" customHeight="1" x14ac:dyDescent="0.3">
      <c r="B5" s="13" t="s">
        <v>53</v>
      </c>
      <c r="C5" s="36"/>
      <c r="X5" s="36"/>
      <c r="Y5" s="36"/>
      <c r="Z5" s="36"/>
      <c r="AA5" s="36"/>
    </row>
    <row r="6" spans="1:27" s="13" customFormat="1" ht="93.6" customHeight="1" x14ac:dyDescent="0.3">
      <c r="C6" s="36"/>
      <c r="D6" s="32" t="s">
        <v>80</v>
      </c>
      <c r="E6" s="32" t="s">
        <v>81</v>
      </c>
      <c r="F6" s="32" t="s">
        <v>88</v>
      </c>
      <c r="G6" s="32" t="s">
        <v>83</v>
      </c>
      <c r="H6" s="32" t="s">
        <v>67</v>
      </c>
      <c r="I6" s="32" t="s">
        <v>68</v>
      </c>
      <c r="J6" s="32" t="s">
        <v>69</v>
      </c>
      <c r="K6" s="32" t="s">
        <v>84</v>
      </c>
      <c r="L6" s="78" t="s">
        <v>71</v>
      </c>
      <c r="M6" s="78" t="s">
        <v>72</v>
      </c>
      <c r="N6" s="78" t="s">
        <v>73</v>
      </c>
      <c r="O6" s="78" t="s">
        <v>74</v>
      </c>
      <c r="P6" s="32" t="s">
        <v>79</v>
      </c>
      <c r="Q6" s="32" t="s">
        <v>77</v>
      </c>
      <c r="R6" s="32"/>
      <c r="S6" s="32"/>
      <c r="T6" s="32"/>
      <c r="U6" s="32"/>
      <c r="V6" s="32"/>
      <c r="X6" s="36"/>
      <c r="Y6" s="36"/>
      <c r="Z6" s="36"/>
      <c r="AA6" s="36"/>
    </row>
    <row r="7" spans="1:27" s="13" customFormat="1" x14ac:dyDescent="0.3">
      <c r="C7" s="36"/>
      <c r="D7" s="13">
        <v>2111</v>
      </c>
      <c r="E7" s="13">
        <v>2120</v>
      </c>
      <c r="F7" s="13">
        <v>2210</v>
      </c>
      <c r="G7" s="13">
        <v>2220</v>
      </c>
      <c r="H7" s="13">
        <v>2230</v>
      </c>
      <c r="I7" s="13" t="s">
        <v>50</v>
      </c>
      <c r="J7" s="13">
        <v>2240</v>
      </c>
      <c r="K7" s="36">
        <v>2250</v>
      </c>
      <c r="L7" s="79">
        <v>2271</v>
      </c>
      <c r="M7" s="79">
        <v>2272</v>
      </c>
      <c r="N7" s="79">
        <v>2273</v>
      </c>
      <c r="O7" s="79">
        <v>2274</v>
      </c>
      <c r="P7" s="13">
        <v>2275</v>
      </c>
      <c r="Q7" s="13">
        <v>2800</v>
      </c>
      <c r="R7" s="13">
        <v>2730</v>
      </c>
      <c r="S7"/>
      <c r="T7"/>
      <c r="U7"/>
      <c r="V7"/>
      <c r="W7" s="37" t="s">
        <v>62</v>
      </c>
      <c r="X7" s="36"/>
      <c r="Y7" s="36"/>
      <c r="Z7" s="36"/>
      <c r="AA7" s="36"/>
    </row>
    <row r="8" spans="1:27" s="38" customFormat="1" x14ac:dyDescent="0.3">
      <c r="A8" s="122"/>
      <c r="B8" s="122"/>
      <c r="C8" s="74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/>
      <c r="X8" s="39"/>
      <c r="Y8" s="40"/>
      <c r="Z8" s="39"/>
      <c r="AA8" s="39"/>
    </row>
    <row r="9" spans="1:27" x14ac:dyDescent="0.3">
      <c r="A9" s="79"/>
      <c r="B9" s="38" t="s">
        <v>0</v>
      </c>
      <c r="C9" s="45"/>
      <c r="D9" s="46"/>
      <c r="E9" s="46"/>
      <c r="F9" s="46"/>
      <c r="G9" s="46"/>
      <c r="H9" s="46"/>
      <c r="I9" s="46"/>
      <c r="J9" s="46"/>
      <c r="K9" s="46"/>
      <c r="L9" s="48"/>
      <c r="M9" s="48"/>
      <c r="N9" s="48"/>
      <c r="O9" s="48"/>
      <c r="P9" s="46"/>
      <c r="Q9" s="46"/>
      <c r="R9" s="46"/>
      <c r="S9" s="46"/>
      <c r="T9" s="46"/>
      <c r="U9" s="46"/>
      <c r="V9" s="46"/>
      <c r="W9" s="46"/>
    </row>
    <row r="10" spans="1:27" x14ac:dyDescent="0.3">
      <c r="A10" s="79">
        <v>1</v>
      </c>
      <c r="B10" s="79" t="s">
        <v>1</v>
      </c>
      <c r="C10" s="47"/>
      <c r="D10" s="48" t="e">
        <f>'січень 2026'!D10+'лютий 2026'!D10+'березень 2026'!D10+'квітень 2026'!D10+'травень 2026'!#REF!+'червень 2026 '!D10+'липень 2026'!D10+'серпень 2026 '!D10+'вересень 2026'!D10+'жовтень 2026'!D10+'листопад 2026'!D10+'грудень 2026'!D10</f>
        <v>#REF!</v>
      </c>
      <c r="E10" s="48" t="e">
        <f>'січень 2026'!E10+'лютий 2026'!E10+'березень 2026'!E10+'квітень 2026'!E10+'травень 2026'!#REF!+'червень 2026 '!E10+'липень 2026'!E10+'серпень 2026 '!E10+'вересень 2026'!E10+'жовтень 2026'!E10+'листопад 2026'!E10+'грудень 2026'!E10</f>
        <v>#REF!</v>
      </c>
      <c r="F10" s="48" t="e">
        <f>'січень 2026'!F10+'лютий 2026'!F10+'березень 2026'!F10+'квітень 2026'!F10+'травень 2026'!#REF!+'червень 2026 '!F10+'липень 2026'!F10+'серпень 2026 '!F10+'вересень 2026'!F10+'жовтень 2026'!F10+'листопад 2026'!F10+'грудень 2026'!F10</f>
        <v>#REF!</v>
      </c>
      <c r="G10" s="48" t="e">
        <f>'січень 2026'!G10+'лютий 2026'!G10+'березень 2026'!G10+'квітень 2026'!G10+'травень 2026'!#REF!+'червень 2026 '!G10+'липень 2026'!G10+'серпень 2026 '!G10+'вересень 2026'!G10+'жовтень 2026'!G10+'листопад 2026'!G10+'грудень 2026'!G10</f>
        <v>#REF!</v>
      </c>
      <c r="H10" s="48" t="e">
        <f>'січень 2026'!H10+'лютий 2026'!H10+'березень 2026'!H10+'квітень 2026'!H10+'травень 2026'!#REF!+'червень 2026 '!H10+'липень 2026'!H10+'серпень 2026 '!H10+'вересень 2026'!H10+'жовтень 2026'!H10+'листопад 2026'!H10+'грудень 2026'!H10</f>
        <v>#REF!</v>
      </c>
      <c r="I10" s="48" t="e">
        <f>'січень 2026'!I10+'лютий 2026'!I10+'березень 2026'!I10+'квітень 2026'!I10+'травень 2026'!#REF!+'червень 2026 '!I10+'липень 2026'!I10+'серпень 2026 '!I10+'вересень 2026'!I10+'жовтень 2026'!I10+'листопад 2026'!I10+'грудень 2026'!I10</f>
        <v>#REF!</v>
      </c>
      <c r="J10" s="48" t="e">
        <f>'січень 2026'!J10+'лютий 2026'!J10+'березень 2026'!J10+'квітень 2026'!J10+'травень 2026'!#REF!+'червень 2026 '!J10+'липень 2026'!J10+'серпень 2026 '!J10+'вересень 2026'!J10+'жовтень 2026'!J10+'листопад 2026'!J10+'грудень 2026'!J10</f>
        <v>#REF!</v>
      </c>
      <c r="K10" s="48" t="e">
        <f>'січень 2026'!K10+'лютий 2026'!K10+'березень 2026'!K10+'квітень 2026'!K10+'травень 2026'!#REF!+'червень 2026 '!K10+'липень 2026'!K10+'серпень 2026 '!K10+'вересень 2026'!K10+'жовтень 2026'!K10+'листопад 2026'!K10+'грудень 2026'!K10</f>
        <v>#REF!</v>
      </c>
      <c r="L10" s="48" t="e">
        <f>'січень 2026'!L10+'лютий 2026'!L10+'березень 2026'!L10+'квітень 2026'!L10+'травень 2026'!#REF!+'червень 2026 '!L10+'липень 2026'!L10+'серпень 2026 '!L10+'вересень 2026'!L10+'жовтень 2026'!L10+'листопад 2026'!L10+'грудень 2026'!L10</f>
        <v>#REF!</v>
      </c>
      <c r="M10" s="48" t="e">
        <f>'січень 2026'!M10+'лютий 2026'!M10+'березень 2026'!M10+'квітень 2026'!M10+'травень 2026'!#REF!+'червень 2026 '!M10+'липень 2026'!M10+'серпень 2026 '!M10+'вересень 2026'!M10+'жовтень 2026'!M10+'листопад 2026'!M10+'грудень 2026'!M10</f>
        <v>#REF!</v>
      </c>
      <c r="N10" s="48" t="e">
        <f>'січень 2026'!N10+'лютий 2026'!N10+'березень 2026'!N10+'квітень 2026'!N10+'травень 2026'!#REF!+'червень 2026 '!N10+'липень 2026'!N10+'серпень 2026 '!N10+'вересень 2026'!N10+'жовтень 2026'!N10+'листопад 2026'!N10+'грудень 2026'!N10</f>
        <v>#REF!</v>
      </c>
      <c r="O10" s="48" t="e">
        <f>'січень 2026'!O10+'лютий 2026'!O10+'березень 2026'!O10+'квітень 2026'!O10+'травень 2026'!#REF!+'червень 2026 '!O10+'липень 2026'!O10+'серпень 2026 '!O10+'вересень 2026'!O10+'жовтень 2026'!O10+'листопад 2026'!O10+'грудень 2026'!O10</f>
        <v>#REF!</v>
      </c>
      <c r="P10" s="48" t="e">
        <f>'січень 2026'!P10+'лютий 2026'!P10+'березень 2026'!P10+'квітень 2026'!P10+'травень 2026'!#REF!+'червень 2026 '!P10+'липень 2026'!P10+'серпень 2026 '!P10+'вересень 2026'!P10+'жовтень 2026'!P10+'листопад 2026'!P10+'грудень 2026'!P10</f>
        <v>#REF!</v>
      </c>
      <c r="Q10" s="48" t="e">
        <f>'січень 2026'!Q10+'лютий 2026'!Q10+'березень 2026'!Q10+'квітень 2026'!Q10+'травень 2026'!#REF!+'червень 2026 '!Q10+'липень 2026'!Q10+'серпень 2026 '!Q10+'вересень 2026'!Q10+'жовтень 2026'!Q10+'листопад 2026'!Q10+'грудень 2026'!Q10</f>
        <v>#REF!</v>
      </c>
      <c r="R10" s="48" t="e">
        <f>'січень 2026'!R10+'лютий 2026'!R10+'березень 2026'!R10+'квітень 2026'!R10+'травень 2026'!#REF!+'червень 2026 '!R10+'липень 2026'!R10+'серпень 2026 '!R10+'вересень 2026'!R10+'жовтень 2026'!R10+'листопад 2026'!R10+'грудень 2026'!R10</f>
        <v>#REF!</v>
      </c>
      <c r="S10" s="48" t="e">
        <f>'січень 2026'!S10+'лютий 2026'!S10+'березень 2026'!S10+'квітень 2026'!S10+'травень 2026'!#REF!+'червень 2026 '!S10+'липень 2026'!S10+'серпень 2026 '!S10+'вересень 2026'!S10+'жовтень 2026'!S10+'листопад 2026'!S10+'грудень 2026'!S10</f>
        <v>#REF!</v>
      </c>
      <c r="T10" s="48" t="e">
        <f>'січень 2026'!T10+'лютий 2026'!T10+'березень 2026'!T10+'квітень 2026'!T10+'травень 2026'!#REF!+'червень 2026 '!T10+'липень 2026'!T10+'серпень 2026 '!T10+'вересень 2026'!T10+'жовтень 2026'!T10+'листопад 2026'!T10+'грудень 2026'!T10</f>
        <v>#REF!</v>
      </c>
      <c r="U10" s="48" t="e">
        <f>'січень 2026'!U10+'лютий 2026'!U10+'березень 2026'!U10+'квітень 2026'!U10+'травень 2026'!#REF!+'червень 2026 '!U10+'липень 2026'!U10+'серпень 2026 '!U10+'вересень 2026'!U10+'жовтень 2026'!U10+'листопад 2026'!U10+'грудень 2026'!U10</f>
        <v>#REF!</v>
      </c>
      <c r="V10" s="48" t="e">
        <f>'січень 2026'!V10+'лютий 2026'!V10+'березень 2026'!V10+'квітень 2026'!V10+'травень 2026'!#REF!+'червень 2026 '!V10+'липень 2026'!V10+'серпень 2026 '!V10+'вересень 2026'!V10+'жовтень 2026'!V10+'листопад 2026'!V10+'грудень 2026'!V10</f>
        <v>#REF!</v>
      </c>
      <c r="W10" s="46" t="e">
        <f>SUM(D10:V10)</f>
        <v>#REF!</v>
      </c>
      <c r="Y10" s="28">
        <v>105</v>
      </c>
      <c r="Z10" s="28" t="e">
        <f>W10/Y10</f>
        <v>#REF!</v>
      </c>
    </row>
    <row r="11" spans="1:27" x14ac:dyDescent="0.3">
      <c r="A11" s="79">
        <v>2</v>
      </c>
      <c r="B11" s="79" t="s">
        <v>2</v>
      </c>
      <c r="C11" s="47"/>
      <c r="D11" s="48" t="e">
        <f>'січень 2026'!D11+'лютий 2026'!D11+'березень 2026'!D11+'квітень 2026'!D11+'травень 2026'!#REF!+'червень 2026 '!D11+'липень 2026'!D11+'серпень 2026 '!D11+'вересень 2026'!D11+'жовтень 2026'!D11+'листопад 2026'!D11+'грудень 2026'!D11</f>
        <v>#REF!</v>
      </c>
      <c r="E11" s="48" t="e">
        <f>'січень 2026'!E11+'лютий 2026'!E11+'березень 2026'!E11+'квітень 2026'!E11+'травень 2026'!#REF!+'червень 2026 '!E11+'липень 2026'!E11+'серпень 2026 '!E11+'вересень 2026'!E11+'жовтень 2026'!E11+'листопад 2026'!E11+'грудень 2026'!E11</f>
        <v>#REF!</v>
      </c>
      <c r="F11" s="48" t="e">
        <f>'січень 2026'!F11+'лютий 2026'!F11+'березень 2026'!F11+'квітень 2026'!F11+'травень 2026'!#REF!+'червень 2026 '!F11+'липень 2026'!F11+'серпень 2026 '!F11+'вересень 2026'!F11+'жовтень 2026'!F11+'листопад 2026'!F11+'грудень 2026'!F11</f>
        <v>#REF!</v>
      </c>
      <c r="G11" s="48" t="e">
        <f>'січень 2026'!G11+'лютий 2026'!G11+'березень 2026'!G11+'квітень 2026'!G11+'травень 2026'!#REF!+'червень 2026 '!G11+'липень 2026'!G11+'серпень 2026 '!G11+'вересень 2026'!G11+'жовтень 2026'!G11+'листопад 2026'!G11+'грудень 2026'!G11</f>
        <v>#REF!</v>
      </c>
      <c r="H11" s="48" t="e">
        <f>'січень 2026'!H11+'лютий 2026'!H11+'березень 2026'!H11+'квітень 2026'!H11+'травень 2026'!#REF!+'червень 2026 '!H11+'липень 2026'!H11+'серпень 2026 '!H11+'вересень 2026'!H11+'жовтень 2026'!H11+'листопад 2026'!H11+'грудень 2026'!H11</f>
        <v>#REF!</v>
      </c>
      <c r="I11" s="48" t="e">
        <f>'січень 2026'!I11+'лютий 2026'!I11+'березень 2026'!I11+'квітень 2026'!I11+'травень 2026'!#REF!+'червень 2026 '!I11+'липень 2026'!I11+'серпень 2026 '!I11+'вересень 2026'!I11+'жовтень 2026'!I11+'листопад 2026'!I11+'грудень 2026'!I11</f>
        <v>#REF!</v>
      </c>
      <c r="J11" s="48" t="e">
        <f>'січень 2026'!J11+'лютий 2026'!J11+'березень 2026'!J11+'квітень 2026'!J11+'травень 2026'!#REF!+'червень 2026 '!J11+'липень 2026'!J11+'серпень 2026 '!J11+'вересень 2026'!J11+'жовтень 2026'!J11+'листопад 2026'!J11+'грудень 2026'!J11</f>
        <v>#REF!</v>
      </c>
      <c r="K11" s="48" t="e">
        <f>'січень 2026'!K11+'лютий 2026'!K11+'березень 2026'!K11+'квітень 2026'!K11+'травень 2026'!#REF!+'червень 2026 '!K11+'липень 2026'!K11+'серпень 2026 '!K11+'вересень 2026'!K11+'жовтень 2026'!K11+'листопад 2026'!K11+'грудень 2026'!K11</f>
        <v>#REF!</v>
      </c>
      <c r="L11" s="48" t="e">
        <f>'січень 2026'!L11+'лютий 2026'!L11+'березень 2026'!L11+'квітень 2026'!L11+'травень 2026'!#REF!+'червень 2026 '!L11+'липень 2026'!L11+'серпень 2026 '!L11+'вересень 2026'!L11+'жовтень 2026'!L11+'листопад 2026'!L11+'грудень 2026'!L11</f>
        <v>#REF!</v>
      </c>
      <c r="M11" s="48" t="e">
        <f>'січень 2026'!M11+'лютий 2026'!M11+'березень 2026'!M11+'квітень 2026'!M11+'травень 2026'!#REF!+'червень 2026 '!M11+'липень 2026'!M11+'серпень 2026 '!M11+'вересень 2026'!M11+'жовтень 2026'!M11+'листопад 2026'!M11+'грудень 2026'!M11</f>
        <v>#REF!</v>
      </c>
      <c r="N11" s="48" t="e">
        <f>'січень 2026'!N11+'лютий 2026'!N11+'березень 2026'!N11+'квітень 2026'!N11+'травень 2026'!#REF!+'червень 2026 '!N11+'липень 2026'!N11+'серпень 2026 '!N11+'вересень 2026'!N11+'жовтень 2026'!N11+'листопад 2026'!N11+'грудень 2026'!N11</f>
        <v>#REF!</v>
      </c>
      <c r="O11" s="48" t="e">
        <f>'січень 2026'!O11+'лютий 2026'!O11+'березень 2026'!O11+'квітень 2026'!O11+'травень 2026'!#REF!+'червень 2026 '!O11+'липень 2026'!O11+'серпень 2026 '!O11+'вересень 2026'!O11+'жовтень 2026'!O11+'листопад 2026'!O11+'грудень 2026'!O11</f>
        <v>#REF!</v>
      </c>
      <c r="P11" s="48" t="e">
        <f>'січень 2026'!P11+'лютий 2026'!P11+'березень 2026'!P11+'квітень 2026'!P11+'травень 2026'!#REF!+'червень 2026 '!P11+'липень 2026'!P11+'серпень 2026 '!P11+'вересень 2026'!P11+'жовтень 2026'!P11+'листопад 2026'!P11+'грудень 2026'!P11</f>
        <v>#REF!</v>
      </c>
      <c r="Q11" s="48" t="e">
        <f>'січень 2026'!Q11+'лютий 2026'!Q11+'березень 2026'!Q11+'квітень 2026'!Q11+'травень 2026'!#REF!+'червень 2026 '!Q11+'липень 2026'!Q11+'серпень 2026 '!Q11+'вересень 2026'!Q11+'жовтень 2026'!Q11+'листопад 2026'!Q11+'грудень 2026'!Q11</f>
        <v>#REF!</v>
      </c>
      <c r="R11" s="48" t="e">
        <f>'січень 2026'!R11+'лютий 2026'!R11+'березень 2026'!R11+'квітень 2026'!R11+'травень 2026'!#REF!+'червень 2026 '!R11+'липень 2026'!R11+'серпень 2026 '!R11+'вересень 2026'!R11+'жовтень 2026'!R11+'листопад 2026'!R11+'грудень 2026'!R11</f>
        <v>#REF!</v>
      </c>
      <c r="S11" s="48" t="e">
        <f>'січень 2026'!S11+'лютий 2026'!S11+'березень 2026'!S11+'квітень 2026'!S11+'травень 2026'!#REF!+'червень 2026 '!S11+'липень 2026'!S11+'серпень 2026 '!S11+'вересень 2026'!S11+'жовтень 2026'!S11+'листопад 2026'!S11+'грудень 2026'!S11</f>
        <v>#REF!</v>
      </c>
      <c r="T11" s="48" t="e">
        <f>'січень 2026'!T11+'лютий 2026'!T11+'березень 2026'!T11+'квітень 2026'!T11+'травень 2026'!#REF!+'червень 2026 '!T11+'липень 2026'!T11+'серпень 2026 '!T11+'вересень 2026'!T11+'жовтень 2026'!T11+'листопад 2026'!T11+'грудень 2026'!T11</f>
        <v>#REF!</v>
      </c>
      <c r="U11" s="48" t="e">
        <f>'січень 2026'!U11+'лютий 2026'!U11+'березень 2026'!U11+'квітень 2026'!U11+'травень 2026'!#REF!+'червень 2026 '!U11+'липень 2026'!U11+'серпень 2026 '!U11+'вересень 2026'!U11+'жовтень 2026'!U11+'листопад 2026'!U11+'грудень 2026'!U11</f>
        <v>#REF!</v>
      </c>
      <c r="V11" s="48" t="e">
        <f>'січень 2026'!V11+'лютий 2026'!V11+'березень 2026'!V11+'квітень 2026'!V11+'травень 2026'!#REF!+'червень 2026 '!V11+'липень 2026'!V11+'серпень 2026 '!V11+'вересень 2026'!V11+'жовтень 2026'!V11+'листопад 2026'!V11+'грудень 2026'!V11</f>
        <v>#REF!</v>
      </c>
      <c r="W11" s="46" t="e">
        <f t="shared" ref="W11:W29" si="0">SUM(D11:V11)</f>
        <v>#REF!</v>
      </c>
      <c r="Y11" s="28">
        <v>128</v>
      </c>
      <c r="Z11" s="28" t="e">
        <f t="shared" ref="Z11:Z30" si="1">W11/Y11</f>
        <v>#REF!</v>
      </c>
    </row>
    <row r="12" spans="1:27" x14ac:dyDescent="0.3">
      <c r="A12" s="79">
        <v>3</v>
      </c>
      <c r="B12" s="79" t="s">
        <v>3</v>
      </c>
      <c r="C12" s="47"/>
      <c r="D12" s="48" t="e">
        <f>'січень 2026'!D12+'лютий 2026'!D12+'березень 2026'!D12+'квітень 2026'!D12+'травень 2026'!#REF!+'червень 2026 '!D12+'липень 2026'!D12+'серпень 2026 '!D12+'вересень 2026'!D12+'жовтень 2026'!D12+'листопад 2026'!D12+'грудень 2026'!D12</f>
        <v>#REF!</v>
      </c>
      <c r="E12" s="48" t="e">
        <f>'січень 2026'!E12+'лютий 2026'!E12+'березень 2026'!E12+'квітень 2026'!E12+'травень 2026'!#REF!+'червень 2026 '!E12+'липень 2026'!E12+'серпень 2026 '!E12+'вересень 2026'!E12+'жовтень 2026'!E12+'листопад 2026'!E12+'грудень 2026'!E12</f>
        <v>#REF!</v>
      </c>
      <c r="F12" s="48" t="e">
        <f>'січень 2026'!F12+'лютий 2026'!F12+'березень 2026'!F12+'квітень 2026'!F12+'травень 2026'!#REF!+'червень 2026 '!F12+'липень 2026'!F12+'серпень 2026 '!F12+'вересень 2026'!F12+'жовтень 2026'!F12+'листопад 2026'!F12+'грудень 2026'!F12</f>
        <v>#REF!</v>
      </c>
      <c r="G12" s="48" t="e">
        <f>'січень 2026'!G12+'лютий 2026'!G12+'березень 2026'!G12+'квітень 2026'!G12+'травень 2026'!#REF!+'червень 2026 '!G12+'липень 2026'!G12+'серпень 2026 '!G12+'вересень 2026'!G12+'жовтень 2026'!G12+'листопад 2026'!G12+'грудень 2026'!G12</f>
        <v>#REF!</v>
      </c>
      <c r="H12" s="48" t="e">
        <f>'січень 2026'!H12+'лютий 2026'!H12+'березень 2026'!H12+'квітень 2026'!H12+'травень 2026'!#REF!+'червень 2026 '!H12+'липень 2026'!H12+'серпень 2026 '!H12+'вересень 2026'!H12+'жовтень 2026'!H12+'листопад 2026'!H12+'грудень 2026'!H12</f>
        <v>#REF!</v>
      </c>
      <c r="I12" s="48" t="e">
        <f>'січень 2026'!I12+'лютий 2026'!I12+'березень 2026'!I12+'квітень 2026'!I12+'травень 2026'!#REF!+'червень 2026 '!I12+'липень 2026'!I12+'серпень 2026 '!I12+'вересень 2026'!I12+'жовтень 2026'!I12+'листопад 2026'!I12+'грудень 2026'!I12</f>
        <v>#REF!</v>
      </c>
      <c r="J12" s="48" t="e">
        <f>'січень 2026'!J12+'лютий 2026'!J12+'березень 2026'!J12+'квітень 2026'!J12+'травень 2026'!#REF!+'червень 2026 '!J12+'липень 2026'!J12+'серпень 2026 '!J12+'вересень 2026'!J12+'жовтень 2026'!J12+'листопад 2026'!J12+'грудень 2026'!J12</f>
        <v>#REF!</v>
      </c>
      <c r="K12" s="48" t="e">
        <f>'січень 2026'!K12+'лютий 2026'!K12+'березень 2026'!K12+'квітень 2026'!K12+'травень 2026'!#REF!+'червень 2026 '!K12+'липень 2026'!K12+'серпень 2026 '!K12+'вересень 2026'!K12+'жовтень 2026'!K12+'листопад 2026'!K12+'грудень 2026'!K12</f>
        <v>#REF!</v>
      </c>
      <c r="L12" s="48" t="e">
        <f>'січень 2026'!L12+'лютий 2026'!L12+'березень 2026'!L12+'квітень 2026'!L12+'травень 2026'!#REF!+'червень 2026 '!L12+'липень 2026'!L12+'серпень 2026 '!L12+'вересень 2026'!L12+'жовтень 2026'!L12+'листопад 2026'!L12+'грудень 2026'!L12</f>
        <v>#REF!</v>
      </c>
      <c r="M12" s="48" t="e">
        <f>'січень 2026'!M12+'лютий 2026'!M12+'березень 2026'!M12+'квітень 2026'!M12+'травень 2026'!#REF!+'червень 2026 '!M12+'липень 2026'!M12+'серпень 2026 '!M12+'вересень 2026'!M12+'жовтень 2026'!M12+'листопад 2026'!M12+'грудень 2026'!M12</f>
        <v>#REF!</v>
      </c>
      <c r="N12" s="48" t="e">
        <f>'січень 2026'!N12+'лютий 2026'!N12+'березень 2026'!N12+'квітень 2026'!N12+'травень 2026'!#REF!+'червень 2026 '!N12+'липень 2026'!N12+'серпень 2026 '!N12+'вересень 2026'!N12+'жовтень 2026'!N12+'листопад 2026'!N12+'грудень 2026'!N12</f>
        <v>#REF!</v>
      </c>
      <c r="O12" s="48" t="e">
        <f>'січень 2026'!O12+'лютий 2026'!O12+'березень 2026'!O12+'квітень 2026'!O12+'травень 2026'!#REF!+'червень 2026 '!O12+'липень 2026'!O12+'серпень 2026 '!O12+'вересень 2026'!O12+'жовтень 2026'!O12+'листопад 2026'!O12+'грудень 2026'!O12</f>
        <v>#REF!</v>
      </c>
      <c r="P12" s="48" t="e">
        <f>'січень 2026'!P12+'лютий 2026'!P12+'березень 2026'!P12+'квітень 2026'!P12+'травень 2026'!#REF!+'червень 2026 '!P12+'липень 2026'!P12+'серпень 2026 '!P12+'вересень 2026'!P12+'жовтень 2026'!P12+'листопад 2026'!P12+'грудень 2026'!P12</f>
        <v>#REF!</v>
      </c>
      <c r="Q12" s="48" t="e">
        <f>'січень 2026'!Q12+'лютий 2026'!Q12+'березень 2026'!Q12+'квітень 2026'!Q12+'травень 2026'!#REF!+'червень 2026 '!Q12+'липень 2026'!Q12+'серпень 2026 '!Q12+'вересень 2026'!Q12+'жовтень 2026'!Q12+'листопад 2026'!Q12+'грудень 2026'!Q12</f>
        <v>#REF!</v>
      </c>
      <c r="R12" s="48" t="e">
        <f>'січень 2026'!R12+'лютий 2026'!R12+'березень 2026'!R12+'квітень 2026'!R12+'травень 2026'!#REF!+'червень 2026 '!R12+'липень 2026'!R12+'серпень 2026 '!R12+'вересень 2026'!R12+'жовтень 2026'!R12+'листопад 2026'!R12+'грудень 2026'!R12</f>
        <v>#REF!</v>
      </c>
      <c r="S12" s="48" t="e">
        <f>'січень 2026'!S12+'лютий 2026'!S12+'березень 2026'!S12+'квітень 2026'!S12+'травень 2026'!#REF!+'червень 2026 '!S12+'липень 2026'!S12+'серпень 2026 '!S12+'вересень 2026'!S12+'жовтень 2026'!S12+'листопад 2026'!S12+'грудень 2026'!S12</f>
        <v>#REF!</v>
      </c>
      <c r="T12" s="48" t="e">
        <f>'січень 2026'!T12+'лютий 2026'!T12+'березень 2026'!T12+'квітень 2026'!T12+'травень 2026'!#REF!+'червень 2026 '!T12+'липень 2026'!T12+'серпень 2026 '!T12+'вересень 2026'!T12+'жовтень 2026'!T12+'листопад 2026'!T12+'грудень 2026'!T12</f>
        <v>#REF!</v>
      </c>
      <c r="U12" s="48" t="e">
        <f>'січень 2026'!U12+'лютий 2026'!U12+'березень 2026'!U12+'квітень 2026'!U12+'травень 2026'!#REF!+'червень 2026 '!U12+'липень 2026'!U12+'серпень 2026 '!U12+'вересень 2026'!U12+'жовтень 2026'!U12+'листопад 2026'!U12+'грудень 2026'!U12</f>
        <v>#REF!</v>
      </c>
      <c r="V12" s="48" t="e">
        <f>'січень 2026'!V12+'лютий 2026'!V12+'березень 2026'!V12+'квітень 2026'!V12+'травень 2026'!#REF!+'червень 2026 '!V12+'липень 2026'!V12+'серпень 2026 '!V12+'вересень 2026'!V12+'жовтень 2026'!V12+'листопад 2026'!V12+'грудень 2026'!V12</f>
        <v>#REF!</v>
      </c>
      <c r="W12" s="46" t="e">
        <f t="shared" si="0"/>
        <v>#REF!</v>
      </c>
      <c r="Y12" s="28">
        <v>90</v>
      </c>
      <c r="Z12" s="28" t="e">
        <f t="shared" si="1"/>
        <v>#REF!</v>
      </c>
    </row>
    <row r="13" spans="1:27" x14ac:dyDescent="0.3">
      <c r="A13" s="79">
        <v>4</v>
      </c>
      <c r="B13" s="79" t="s">
        <v>4</v>
      </c>
      <c r="C13" s="47"/>
      <c r="D13" s="48" t="e">
        <f>'січень 2026'!D13+'лютий 2026'!D13+'березень 2026'!D13+'квітень 2026'!D13+'травень 2026'!#REF!+'червень 2026 '!D13+'липень 2026'!D13+'серпень 2026 '!D13+'вересень 2026'!D13+'жовтень 2026'!D13+'листопад 2026'!D13+'грудень 2026'!D13</f>
        <v>#REF!</v>
      </c>
      <c r="E13" s="48" t="e">
        <f>'січень 2026'!E13+'лютий 2026'!E13+'березень 2026'!E13+'квітень 2026'!E13+'травень 2026'!#REF!+'червень 2026 '!E13+'липень 2026'!E13+'серпень 2026 '!E13+'вересень 2026'!E13+'жовтень 2026'!E13+'листопад 2026'!E13+'грудень 2026'!E13</f>
        <v>#REF!</v>
      </c>
      <c r="F13" s="48" t="e">
        <f>'січень 2026'!F13+'лютий 2026'!F13+'березень 2026'!F13+'квітень 2026'!F13+'травень 2026'!#REF!+'червень 2026 '!F13+'липень 2026'!F13+'серпень 2026 '!F13+'вересень 2026'!F13+'жовтень 2026'!F13+'листопад 2026'!F13+'грудень 2026'!F13</f>
        <v>#REF!</v>
      </c>
      <c r="G13" s="48" t="e">
        <f>'січень 2026'!G13+'лютий 2026'!G13+'березень 2026'!G13+'квітень 2026'!G13+'травень 2026'!#REF!+'червень 2026 '!G13+'липень 2026'!G13+'серпень 2026 '!G13+'вересень 2026'!G13+'жовтень 2026'!G13+'листопад 2026'!G13+'грудень 2026'!G13</f>
        <v>#REF!</v>
      </c>
      <c r="H13" s="48" t="e">
        <f>'січень 2026'!H13+'лютий 2026'!H13+'березень 2026'!H13+'квітень 2026'!H13+'травень 2026'!#REF!+'червень 2026 '!H13+'липень 2026'!H13+'серпень 2026 '!H13+'вересень 2026'!H13+'жовтень 2026'!H13+'листопад 2026'!H13+'грудень 2026'!H13</f>
        <v>#REF!</v>
      </c>
      <c r="I13" s="48" t="e">
        <f>'січень 2026'!I13+'лютий 2026'!I13+'березень 2026'!I13+'квітень 2026'!I13+'травень 2026'!#REF!+'червень 2026 '!I13+'липень 2026'!I13+'серпень 2026 '!I13+'вересень 2026'!I13+'жовтень 2026'!I13+'листопад 2026'!I13+'грудень 2026'!I13</f>
        <v>#REF!</v>
      </c>
      <c r="J13" s="48" t="e">
        <f>'січень 2026'!J13+'лютий 2026'!J13+'березень 2026'!J13+'квітень 2026'!J13+'травень 2026'!#REF!+'червень 2026 '!J13+'липень 2026'!J13+'серпень 2026 '!J13+'вересень 2026'!J13+'жовтень 2026'!J13+'листопад 2026'!J13+'грудень 2026'!J13</f>
        <v>#REF!</v>
      </c>
      <c r="K13" s="48" t="e">
        <f>'січень 2026'!K13+'лютий 2026'!K13+'березень 2026'!K13+'квітень 2026'!K13+'травень 2026'!#REF!+'червень 2026 '!K13+'липень 2026'!K13+'серпень 2026 '!K13+'вересень 2026'!K13+'жовтень 2026'!K13+'листопад 2026'!K13+'грудень 2026'!K13</f>
        <v>#REF!</v>
      </c>
      <c r="L13" s="48" t="e">
        <f>'січень 2026'!L13+'лютий 2026'!L13+'березень 2026'!L13+'квітень 2026'!L13+'травень 2026'!#REF!+'червень 2026 '!L13+'липень 2026'!L13+'серпень 2026 '!L13+'вересень 2026'!L13+'жовтень 2026'!L13+'листопад 2026'!L13+'грудень 2026'!L13</f>
        <v>#REF!</v>
      </c>
      <c r="M13" s="48" t="e">
        <f>'січень 2026'!M13+'лютий 2026'!M13+'березень 2026'!M13+'квітень 2026'!M13+'травень 2026'!#REF!+'червень 2026 '!M13+'липень 2026'!M13+'серпень 2026 '!M13+'вересень 2026'!M13+'жовтень 2026'!M13+'листопад 2026'!M13+'грудень 2026'!M13</f>
        <v>#REF!</v>
      </c>
      <c r="N13" s="48" t="e">
        <f>'січень 2026'!N13+'лютий 2026'!N13+'березень 2026'!N13+'квітень 2026'!N13+'травень 2026'!#REF!+'червень 2026 '!N13+'липень 2026'!N13+'серпень 2026 '!N13+'вересень 2026'!N13+'жовтень 2026'!N13+'листопад 2026'!N13+'грудень 2026'!N13</f>
        <v>#REF!</v>
      </c>
      <c r="O13" s="48" t="e">
        <f>'січень 2026'!O13+'лютий 2026'!O13+'березень 2026'!O13+'квітень 2026'!O13+'травень 2026'!#REF!+'червень 2026 '!O13+'липень 2026'!O13+'серпень 2026 '!O13+'вересень 2026'!O13+'жовтень 2026'!O13+'листопад 2026'!O13+'грудень 2026'!O13</f>
        <v>#REF!</v>
      </c>
      <c r="P13" s="48" t="e">
        <f>'січень 2026'!P13+'лютий 2026'!P13+'березень 2026'!P13+'квітень 2026'!P13+'травень 2026'!#REF!+'червень 2026 '!P13+'липень 2026'!P13+'серпень 2026 '!P13+'вересень 2026'!P13+'жовтень 2026'!P13+'листопад 2026'!P13+'грудень 2026'!P13</f>
        <v>#REF!</v>
      </c>
      <c r="Q13" s="48" t="e">
        <f>'січень 2026'!Q13+'лютий 2026'!Q13+'березень 2026'!Q13+'квітень 2026'!Q13+'травень 2026'!#REF!+'червень 2026 '!Q13+'липень 2026'!Q13+'серпень 2026 '!Q13+'вересень 2026'!Q13+'жовтень 2026'!Q13+'листопад 2026'!Q13+'грудень 2026'!Q13</f>
        <v>#REF!</v>
      </c>
      <c r="R13" s="48" t="e">
        <f>'січень 2026'!R13+'лютий 2026'!R13+'березень 2026'!R13+'квітень 2026'!R13+'травень 2026'!#REF!+'червень 2026 '!R13+'липень 2026'!R13+'серпень 2026 '!R13+'вересень 2026'!R13+'жовтень 2026'!R13+'листопад 2026'!R13+'грудень 2026'!R13</f>
        <v>#REF!</v>
      </c>
      <c r="S13" s="48" t="e">
        <f>'січень 2026'!S13+'лютий 2026'!S13+'березень 2026'!S13+'квітень 2026'!S13+'травень 2026'!#REF!+'червень 2026 '!S13+'липень 2026'!S13+'серпень 2026 '!S13+'вересень 2026'!S13+'жовтень 2026'!S13+'листопад 2026'!S13+'грудень 2026'!S13</f>
        <v>#REF!</v>
      </c>
      <c r="T13" s="48" t="e">
        <f>'січень 2026'!T13+'лютий 2026'!T13+'березень 2026'!T13+'квітень 2026'!T13+'травень 2026'!#REF!+'червень 2026 '!T13+'липень 2026'!T13+'серпень 2026 '!T13+'вересень 2026'!T13+'жовтень 2026'!T13+'листопад 2026'!T13+'грудень 2026'!T13</f>
        <v>#REF!</v>
      </c>
      <c r="U13" s="48" t="e">
        <f>'січень 2026'!U13+'лютий 2026'!U13+'березень 2026'!U13+'квітень 2026'!U13+'травень 2026'!#REF!+'червень 2026 '!U13+'липень 2026'!U13+'серпень 2026 '!U13+'вересень 2026'!U13+'жовтень 2026'!U13+'листопад 2026'!U13+'грудень 2026'!U13</f>
        <v>#REF!</v>
      </c>
      <c r="V13" s="48" t="e">
        <f>'січень 2026'!V13+'лютий 2026'!V13+'березень 2026'!V13+'квітень 2026'!V13+'травень 2026'!#REF!+'червень 2026 '!V13+'липень 2026'!V13+'серпень 2026 '!V13+'вересень 2026'!V13+'жовтень 2026'!V13+'листопад 2026'!V13+'грудень 2026'!V13</f>
        <v>#REF!</v>
      </c>
      <c r="W13" s="46" t="e">
        <f t="shared" si="0"/>
        <v>#REF!</v>
      </c>
    </row>
    <row r="14" spans="1:27" x14ac:dyDescent="0.3">
      <c r="A14" s="79">
        <v>5</v>
      </c>
      <c r="B14" s="79" t="s">
        <v>5</v>
      </c>
      <c r="C14" s="47"/>
      <c r="D14" s="48" t="e">
        <f>'січень 2026'!D14+'лютий 2026'!D14+'березень 2026'!D14+'квітень 2026'!D14+'травень 2026'!#REF!+'червень 2026 '!D14+'липень 2026'!D14+'серпень 2026 '!D14+'вересень 2026'!D14+'жовтень 2026'!D14+'листопад 2026'!D14+'грудень 2026'!D14</f>
        <v>#REF!</v>
      </c>
      <c r="E14" s="48" t="e">
        <f>'січень 2026'!E14+'лютий 2026'!E14+'березень 2026'!E14+'квітень 2026'!E14+'травень 2026'!#REF!+'червень 2026 '!E14+'липень 2026'!E14+'серпень 2026 '!E14+'вересень 2026'!E14+'жовтень 2026'!E14+'листопад 2026'!E14+'грудень 2026'!E14</f>
        <v>#REF!</v>
      </c>
      <c r="F14" s="48" t="e">
        <f>'січень 2026'!F14+'лютий 2026'!F14+'березень 2026'!F14+'квітень 2026'!F14+'травень 2026'!#REF!+'червень 2026 '!F14+'липень 2026'!F14+'серпень 2026 '!F14+'вересень 2026'!F14+'жовтень 2026'!F14+'листопад 2026'!F14+'грудень 2026'!F14</f>
        <v>#REF!</v>
      </c>
      <c r="G14" s="48" t="e">
        <f>'січень 2026'!G14+'лютий 2026'!G14+'березень 2026'!G14+'квітень 2026'!G14+'травень 2026'!#REF!+'червень 2026 '!G14+'липень 2026'!G14+'серпень 2026 '!G14+'вересень 2026'!G14+'жовтень 2026'!G14+'листопад 2026'!G14+'грудень 2026'!G14</f>
        <v>#REF!</v>
      </c>
      <c r="H14" s="48" t="e">
        <f>'січень 2026'!H14+'лютий 2026'!H14+'березень 2026'!H14+'квітень 2026'!H14+'травень 2026'!#REF!+'червень 2026 '!H14+'липень 2026'!H14+'серпень 2026 '!H14+'вересень 2026'!H14+'жовтень 2026'!H14+'листопад 2026'!H14+'грудень 2026'!H14</f>
        <v>#REF!</v>
      </c>
      <c r="I14" s="48" t="e">
        <f>'січень 2026'!I14+'лютий 2026'!I14+'березень 2026'!I14+'квітень 2026'!I14+'травень 2026'!#REF!+'червень 2026 '!I14+'липень 2026'!I14+'серпень 2026 '!I14+'вересень 2026'!I14+'жовтень 2026'!I14+'листопад 2026'!I14+'грудень 2026'!I14</f>
        <v>#REF!</v>
      </c>
      <c r="J14" s="48" t="e">
        <f>'січень 2026'!J14+'лютий 2026'!J14+'березень 2026'!J14+'квітень 2026'!J14+'травень 2026'!#REF!+'червень 2026 '!J14+'липень 2026'!J14+'серпень 2026 '!J14+'вересень 2026'!J14+'жовтень 2026'!J14+'листопад 2026'!J14+'грудень 2026'!J14</f>
        <v>#REF!</v>
      </c>
      <c r="K14" s="48" t="e">
        <f>'січень 2026'!K14+'лютий 2026'!K14+'березень 2026'!K14+'квітень 2026'!K14+'травень 2026'!#REF!+'червень 2026 '!K14+'липень 2026'!K14+'серпень 2026 '!K14+'вересень 2026'!K14+'жовтень 2026'!K14+'листопад 2026'!K14+'грудень 2026'!K14</f>
        <v>#REF!</v>
      </c>
      <c r="L14" s="48" t="e">
        <f>'січень 2026'!L14+'лютий 2026'!L14+'березень 2026'!L14+'квітень 2026'!L14+'травень 2026'!#REF!+'червень 2026 '!L14+'липень 2026'!L14+'серпень 2026 '!L14+'вересень 2026'!L14+'жовтень 2026'!L14+'листопад 2026'!L14+'грудень 2026'!L14</f>
        <v>#REF!</v>
      </c>
      <c r="M14" s="48" t="e">
        <f>'січень 2026'!M14+'лютий 2026'!M14+'березень 2026'!M14+'квітень 2026'!M14+'травень 2026'!#REF!+'червень 2026 '!M14+'липень 2026'!M14+'серпень 2026 '!M14+'вересень 2026'!M14+'жовтень 2026'!M14+'листопад 2026'!M14+'грудень 2026'!M14</f>
        <v>#REF!</v>
      </c>
      <c r="N14" s="48" t="e">
        <f>'січень 2026'!N14+'лютий 2026'!N14+'березень 2026'!N14+'квітень 2026'!N14+'травень 2026'!#REF!+'червень 2026 '!N14+'липень 2026'!N14+'серпень 2026 '!N14+'вересень 2026'!N14+'жовтень 2026'!N14+'листопад 2026'!N14+'грудень 2026'!N14</f>
        <v>#REF!</v>
      </c>
      <c r="O14" s="48" t="e">
        <f>'січень 2026'!O14+'лютий 2026'!O14+'березень 2026'!O14+'квітень 2026'!O14+'травень 2026'!#REF!+'червень 2026 '!O14+'липень 2026'!O14+'серпень 2026 '!O14+'вересень 2026'!O14+'жовтень 2026'!O14+'листопад 2026'!O14+'грудень 2026'!O14</f>
        <v>#REF!</v>
      </c>
      <c r="P14" s="48" t="e">
        <f>'січень 2026'!P14+'лютий 2026'!P14+'березень 2026'!P14+'квітень 2026'!P14+'травень 2026'!#REF!+'червень 2026 '!P14+'липень 2026'!P14+'серпень 2026 '!P14+'вересень 2026'!P14+'жовтень 2026'!P14+'листопад 2026'!P14+'грудень 2026'!P14</f>
        <v>#REF!</v>
      </c>
      <c r="Q14" s="48" t="e">
        <f>'січень 2026'!Q14+'лютий 2026'!Q14+'березень 2026'!Q14+'квітень 2026'!Q14+'травень 2026'!#REF!+'червень 2026 '!Q14+'липень 2026'!Q14+'серпень 2026 '!Q14+'вересень 2026'!Q14+'жовтень 2026'!Q14+'листопад 2026'!Q14+'грудень 2026'!Q14</f>
        <v>#REF!</v>
      </c>
      <c r="R14" s="48" t="e">
        <f>'січень 2026'!R14+'лютий 2026'!R14+'березень 2026'!R14+'квітень 2026'!R14+'травень 2026'!#REF!+'червень 2026 '!R14+'липень 2026'!R14+'серпень 2026 '!R14+'вересень 2026'!R14+'жовтень 2026'!R14+'листопад 2026'!R14+'грудень 2026'!R14</f>
        <v>#REF!</v>
      </c>
      <c r="S14" s="48" t="e">
        <f>'січень 2026'!S14+'лютий 2026'!S14+'березень 2026'!S14+'квітень 2026'!S14+'травень 2026'!#REF!+'червень 2026 '!S14+'липень 2026'!S14+'серпень 2026 '!S14+'вересень 2026'!S14+'жовтень 2026'!S14+'листопад 2026'!S14+'грудень 2026'!S14</f>
        <v>#REF!</v>
      </c>
      <c r="T14" s="48" t="e">
        <f>'січень 2026'!T14+'лютий 2026'!T14+'березень 2026'!T14+'квітень 2026'!T14+'травень 2026'!#REF!+'червень 2026 '!T14+'липень 2026'!T14+'серпень 2026 '!T14+'вересень 2026'!T14+'жовтень 2026'!T14+'листопад 2026'!T14+'грудень 2026'!T14</f>
        <v>#REF!</v>
      </c>
      <c r="U14" s="48" t="e">
        <f>'січень 2026'!U14+'лютий 2026'!U14+'березень 2026'!U14+'квітень 2026'!U14+'травень 2026'!#REF!+'червень 2026 '!U14+'липень 2026'!U14+'серпень 2026 '!U14+'вересень 2026'!U14+'жовтень 2026'!U14+'листопад 2026'!U14+'грудень 2026'!U14</f>
        <v>#REF!</v>
      </c>
      <c r="V14" s="48" t="e">
        <f>'січень 2026'!V14+'лютий 2026'!V14+'березень 2026'!V14+'квітень 2026'!V14+'травень 2026'!#REF!+'червень 2026 '!V14+'липень 2026'!V14+'серпень 2026 '!V14+'вересень 2026'!V14+'жовтень 2026'!V14+'листопад 2026'!V14+'грудень 2026'!V14</f>
        <v>#REF!</v>
      </c>
      <c r="W14" s="46" t="e">
        <f t="shared" si="0"/>
        <v>#REF!</v>
      </c>
      <c r="Y14" s="28">
        <v>104</v>
      </c>
      <c r="Z14" s="28" t="e">
        <f t="shared" si="1"/>
        <v>#REF!</v>
      </c>
    </row>
    <row r="15" spans="1:27" x14ac:dyDescent="0.3">
      <c r="A15" s="79">
        <v>6</v>
      </c>
      <c r="B15" s="79" t="s">
        <v>6</v>
      </c>
      <c r="C15" s="47"/>
      <c r="D15" s="48" t="e">
        <f>'січень 2026'!D15+'лютий 2026'!D15+'березень 2026'!D15+'квітень 2026'!D15+'травень 2026'!#REF!+'червень 2026 '!D15+'липень 2026'!D15+'серпень 2026 '!D15+'вересень 2026'!D15+'жовтень 2026'!D15+'листопад 2026'!D15+'грудень 2026'!D15</f>
        <v>#REF!</v>
      </c>
      <c r="E15" s="48" t="e">
        <f>'січень 2026'!E15+'лютий 2026'!E15+'березень 2026'!E15+'квітень 2026'!E15+'травень 2026'!#REF!+'червень 2026 '!E15+'липень 2026'!E15+'серпень 2026 '!E15+'вересень 2026'!E15+'жовтень 2026'!E15+'листопад 2026'!E15+'грудень 2026'!E15</f>
        <v>#REF!</v>
      </c>
      <c r="F15" s="48" t="e">
        <f>'січень 2026'!F15+'лютий 2026'!F15+'березень 2026'!F15+'квітень 2026'!F15+'травень 2026'!#REF!+'червень 2026 '!F15+'липень 2026'!F15+'серпень 2026 '!F15+'вересень 2026'!F15+'жовтень 2026'!F15+'листопад 2026'!F15+'грудень 2026'!F15</f>
        <v>#REF!</v>
      </c>
      <c r="G15" s="48" t="e">
        <f>'січень 2026'!G15+'лютий 2026'!G15+'березень 2026'!G15+'квітень 2026'!G15+'травень 2026'!#REF!+'червень 2026 '!G15+'липень 2026'!G15+'серпень 2026 '!G15+'вересень 2026'!G15+'жовтень 2026'!G15+'листопад 2026'!G15+'грудень 2026'!G15</f>
        <v>#REF!</v>
      </c>
      <c r="H15" s="48" t="e">
        <f>'січень 2026'!H15+'лютий 2026'!H15+'березень 2026'!H15+'квітень 2026'!H15+'травень 2026'!#REF!+'червень 2026 '!H15+'липень 2026'!H15+'серпень 2026 '!H15+'вересень 2026'!H15+'жовтень 2026'!H15+'листопад 2026'!H15+'грудень 2026'!H15</f>
        <v>#REF!</v>
      </c>
      <c r="I15" s="48" t="e">
        <f>'січень 2026'!I15+'лютий 2026'!I15+'березень 2026'!I15+'квітень 2026'!I15+'травень 2026'!#REF!+'червень 2026 '!I15+'липень 2026'!I15+'серпень 2026 '!I15+'вересень 2026'!I15+'жовтень 2026'!I15+'листопад 2026'!I15+'грудень 2026'!I15</f>
        <v>#REF!</v>
      </c>
      <c r="J15" s="48" t="e">
        <f>'січень 2026'!J15+'лютий 2026'!J15+'березень 2026'!J15+'квітень 2026'!J15+'травень 2026'!#REF!+'червень 2026 '!J15+'липень 2026'!J15+'серпень 2026 '!J15+'вересень 2026'!J15+'жовтень 2026'!J15+'листопад 2026'!J15+'грудень 2026'!J15</f>
        <v>#REF!</v>
      </c>
      <c r="K15" s="48" t="e">
        <f>'січень 2026'!K15+'лютий 2026'!K15+'березень 2026'!K15+'квітень 2026'!K15+'травень 2026'!#REF!+'червень 2026 '!K15+'липень 2026'!K15+'серпень 2026 '!K15+'вересень 2026'!K15+'жовтень 2026'!K15+'листопад 2026'!K15+'грудень 2026'!K15</f>
        <v>#REF!</v>
      </c>
      <c r="L15" s="48" t="e">
        <f>'січень 2026'!L15+'лютий 2026'!L15+'березень 2026'!L15+'квітень 2026'!L15+'травень 2026'!#REF!+'червень 2026 '!L15+'липень 2026'!L15+'серпень 2026 '!L15+'вересень 2026'!L15+'жовтень 2026'!L15+'листопад 2026'!L15+'грудень 2026'!L15</f>
        <v>#REF!</v>
      </c>
      <c r="M15" s="48" t="e">
        <f>'січень 2026'!M15+'лютий 2026'!M15+'березень 2026'!M15+'квітень 2026'!M15+'травень 2026'!#REF!+'червень 2026 '!M15+'липень 2026'!M15+'серпень 2026 '!M15+'вересень 2026'!M15+'жовтень 2026'!M15+'листопад 2026'!M15+'грудень 2026'!M15</f>
        <v>#REF!</v>
      </c>
      <c r="N15" s="48" t="e">
        <f>'січень 2026'!N15+'лютий 2026'!N15+'березень 2026'!N15+'квітень 2026'!N15+'травень 2026'!#REF!+'червень 2026 '!N15+'липень 2026'!N15+'серпень 2026 '!N15+'вересень 2026'!N15+'жовтень 2026'!N15+'листопад 2026'!N15+'грудень 2026'!N15</f>
        <v>#REF!</v>
      </c>
      <c r="O15" s="48" t="e">
        <f>'січень 2026'!O15+'лютий 2026'!O15+'березень 2026'!O15+'квітень 2026'!O15+'травень 2026'!#REF!+'червень 2026 '!O15+'липень 2026'!O15+'серпень 2026 '!O15+'вересень 2026'!O15+'жовтень 2026'!O15+'листопад 2026'!O15+'грудень 2026'!O15</f>
        <v>#REF!</v>
      </c>
      <c r="P15" s="48" t="e">
        <f>'січень 2026'!P15+'лютий 2026'!P15+'березень 2026'!P15+'квітень 2026'!P15+'травень 2026'!#REF!+'червень 2026 '!P15+'липень 2026'!P15+'серпень 2026 '!P15+'вересень 2026'!P15+'жовтень 2026'!P15+'листопад 2026'!P15+'грудень 2026'!P15</f>
        <v>#REF!</v>
      </c>
      <c r="Q15" s="48" t="e">
        <f>'січень 2026'!Q15+'лютий 2026'!Q15+'березень 2026'!Q15+'квітень 2026'!Q15+'травень 2026'!#REF!+'червень 2026 '!Q15+'липень 2026'!Q15+'серпень 2026 '!Q15+'вересень 2026'!Q15+'жовтень 2026'!Q15+'листопад 2026'!Q15+'грудень 2026'!Q15</f>
        <v>#REF!</v>
      </c>
      <c r="R15" s="48" t="e">
        <f>'січень 2026'!R15+'лютий 2026'!R15+'березень 2026'!R15+'квітень 2026'!R15+'травень 2026'!#REF!+'червень 2026 '!R15+'липень 2026'!R15+'серпень 2026 '!R15+'вересень 2026'!R15+'жовтень 2026'!R15+'листопад 2026'!R15+'грудень 2026'!R15</f>
        <v>#REF!</v>
      </c>
      <c r="S15" s="48" t="e">
        <f>'січень 2026'!S15+'лютий 2026'!S15+'березень 2026'!S15+'квітень 2026'!S15+'травень 2026'!#REF!+'червень 2026 '!S15+'липень 2026'!S15+'серпень 2026 '!S15+'вересень 2026'!S15+'жовтень 2026'!S15+'листопад 2026'!S15+'грудень 2026'!S15</f>
        <v>#REF!</v>
      </c>
      <c r="T15" s="48" t="e">
        <f>'січень 2026'!T15+'лютий 2026'!T15+'березень 2026'!T15+'квітень 2026'!T15+'травень 2026'!#REF!+'червень 2026 '!T15+'липень 2026'!T15+'серпень 2026 '!T15+'вересень 2026'!T15+'жовтень 2026'!T15+'листопад 2026'!T15+'грудень 2026'!T15</f>
        <v>#REF!</v>
      </c>
      <c r="U15" s="48" t="e">
        <f>'січень 2026'!U15+'лютий 2026'!U15+'березень 2026'!U15+'квітень 2026'!U15+'травень 2026'!#REF!+'червень 2026 '!U15+'липень 2026'!U15+'серпень 2026 '!U15+'вересень 2026'!U15+'жовтень 2026'!U15+'листопад 2026'!U15+'грудень 2026'!U15</f>
        <v>#REF!</v>
      </c>
      <c r="V15" s="48" t="e">
        <f>'січень 2026'!V15+'лютий 2026'!V15+'березень 2026'!V15+'квітень 2026'!V15+'травень 2026'!#REF!+'червень 2026 '!V15+'липень 2026'!V15+'серпень 2026 '!V15+'вересень 2026'!V15+'жовтень 2026'!V15+'листопад 2026'!V15+'грудень 2026'!V15</f>
        <v>#REF!</v>
      </c>
      <c r="W15" s="46" t="e">
        <f t="shared" si="0"/>
        <v>#REF!</v>
      </c>
      <c r="Y15" s="28">
        <v>122</v>
      </c>
      <c r="Z15" s="28" t="e">
        <f t="shared" si="1"/>
        <v>#REF!</v>
      </c>
    </row>
    <row r="16" spans="1:27" x14ac:dyDescent="0.3">
      <c r="A16" s="79">
        <v>7</v>
      </c>
      <c r="B16" s="79" t="s">
        <v>7</v>
      </c>
      <c r="C16" s="47"/>
      <c r="D16" s="48" t="e">
        <f>'січень 2026'!D16+'лютий 2026'!D16+'березень 2026'!D16+'квітень 2026'!D16+'травень 2026'!#REF!+'червень 2026 '!D16+'липень 2026'!D16+'серпень 2026 '!D16+'вересень 2026'!D16+'жовтень 2026'!D16+'листопад 2026'!D16+'грудень 2026'!D16</f>
        <v>#REF!</v>
      </c>
      <c r="E16" s="48" t="e">
        <f>'січень 2026'!E16+'лютий 2026'!E16+'березень 2026'!E16+'квітень 2026'!E16+'травень 2026'!#REF!+'червень 2026 '!E16+'липень 2026'!E16+'серпень 2026 '!E16+'вересень 2026'!E16+'жовтень 2026'!E16+'листопад 2026'!E16+'грудень 2026'!E16</f>
        <v>#REF!</v>
      </c>
      <c r="F16" s="48" t="e">
        <f>'січень 2026'!F16+'лютий 2026'!F16+'березень 2026'!F16+'квітень 2026'!F16+'травень 2026'!#REF!+'червень 2026 '!F16+'липень 2026'!F16+'серпень 2026 '!F16+'вересень 2026'!F16+'жовтень 2026'!F16+'листопад 2026'!F16+'грудень 2026'!F16</f>
        <v>#REF!</v>
      </c>
      <c r="G16" s="48" t="e">
        <f>'січень 2026'!G16+'лютий 2026'!G16+'березень 2026'!G16+'квітень 2026'!G16+'травень 2026'!#REF!+'червень 2026 '!G16+'липень 2026'!G16+'серпень 2026 '!G16+'вересень 2026'!G16+'жовтень 2026'!G16+'листопад 2026'!G16+'грудень 2026'!G16</f>
        <v>#REF!</v>
      </c>
      <c r="H16" s="48" t="e">
        <f>'січень 2026'!H16+'лютий 2026'!H16+'березень 2026'!H16+'квітень 2026'!H16+'травень 2026'!#REF!+'червень 2026 '!H16+'липень 2026'!H16+'серпень 2026 '!H16+'вересень 2026'!H16+'жовтень 2026'!H16+'листопад 2026'!H16+'грудень 2026'!H16</f>
        <v>#REF!</v>
      </c>
      <c r="I16" s="48" t="e">
        <f>'січень 2026'!I16+'лютий 2026'!I16+'березень 2026'!I16+'квітень 2026'!I16+'травень 2026'!#REF!+'червень 2026 '!I16+'липень 2026'!I16+'серпень 2026 '!I16+'вересень 2026'!I16+'жовтень 2026'!I16+'листопад 2026'!I16+'грудень 2026'!I16</f>
        <v>#REF!</v>
      </c>
      <c r="J16" s="48" t="e">
        <f>'січень 2026'!J16+'лютий 2026'!J16+'березень 2026'!J16+'квітень 2026'!J16+'травень 2026'!#REF!+'червень 2026 '!J16+'липень 2026'!J16+'серпень 2026 '!J16+'вересень 2026'!J16+'жовтень 2026'!J16+'листопад 2026'!J16+'грудень 2026'!J16</f>
        <v>#REF!</v>
      </c>
      <c r="K16" s="48" t="e">
        <f>'січень 2026'!K16+'лютий 2026'!K16+'березень 2026'!K16+'квітень 2026'!K16+'травень 2026'!#REF!+'червень 2026 '!K16+'липень 2026'!K16+'серпень 2026 '!K16+'вересень 2026'!K16+'жовтень 2026'!K16+'листопад 2026'!K16+'грудень 2026'!K16</f>
        <v>#REF!</v>
      </c>
      <c r="L16" s="48" t="e">
        <f>'січень 2026'!L16+'лютий 2026'!L16+'березень 2026'!L16+'квітень 2026'!L16+'травень 2026'!#REF!+'червень 2026 '!L16+'липень 2026'!L16+'серпень 2026 '!L16+'вересень 2026'!L16+'жовтень 2026'!L16+'листопад 2026'!L16+'грудень 2026'!L16</f>
        <v>#REF!</v>
      </c>
      <c r="M16" s="48" t="e">
        <f>'січень 2026'!M16+'лютий 2026'!M16+'березень 2026'!M16+'квітень 2026'!M16+'травень 2026'!#REF!+'червень 2026 '!M16+'липень 2026'!M16+'серпень 2026 '!M16+'вересень 2026'!M16+'жовтень 2026'!M16+'листопад 2026'!M16+'грудень 2026'!M16</f>
        <v>#REF!</v>
      </c>
      <c r="N16" s="48" t="e">
        <f>'січень 2026'!N16+'лютий 2026'!N16+'березень 2026'!N16+'квітень 2026'!N16+'травень 2026'!#REF!+'червень 2026 '!N16+'липень 2026'!N16+'серпень 2026 '!N16+'вересень 2026'!N16+'жовтень 2026'!N16+'листопад 2026'!N16+'грудень 2026'!N16</f>
        <v>#REF!</v>
      </c>
      <c r="O16" s="48" t="e">
        <f>'січень 2026'!O16+'лютий 2026'!O16+'березень 2026'!O16+'квітень 2026'!O16+'травень 2026'!#REF!+'червень 2026 '!O16+'липень 2026'!O16+'серпень 2026 '!O16+'вересень 2026'!O16+'жовтень 2026'!O16+'листопад 2026'!O16+'грудень 2026'!O16</f>
        <v>#REF!</v>
      </c>
      <c r="P16" s="48" t="e">
        <f>'січень 2026'!P16+'лютий 2026'!P16+'березень 2026'!P16+'квітень 2026'!P16+'травень 2026'!#REF!+'червень 2026 '!P16+'липень 2026'!P16+'серпень 2026 '!P16+'вересень 2026'!P16+'жовтень 2026'!P16+'листопад 2026'!P16+'грудень 2026'!P16</f>
        <v>#REF!</v>
      </c>
      <c r="Q16" s="48" t="e">
        <f>'січень 2026'!Q16+'лютий 2026'!Q16+'березень 2026'!Q16+'квітень 2026'!Q16+'травень 2026'!#REF!+'червень 2026 '!Q16+'липень 2026'!Q16+'серпень 2026 '!Q16+'вересень 2026'!Q16+'жовтень 2026'!Q16+'листопад 2026'!Q16+'грудень 2026'!Q16</f>
        <v>#REF!</v>
      </c>
      <c r="R16" s="48" t="e">
        <f>'січень 2026'!R16+'лютий 2026'!R16+'березень 2026'!R16+'квітень 2026'!R16+'травень 2026'!#REF!+'червень 2026 '!R16+'липень 2026'!R16+'серпень 2026 '!R16+'вересень 2026'!R16+'жовтень 2026'!R16+'листопад 2026'!R16+'грудень 2026'!R16</f>
        <v>#REF!</v>
      </c>
      <c r="S16" s="48" t="e">
        <f>'січень 2026'!S16+'лютий 2026'!S16+'березень 2026'!S16+'квітень 2026'!S16+'травень 2026'!#REF!+'червень 2026 '!S16+'липень 2026'!S16+'серпень 2026 '!S16+'вересень 2026'!S16+'жовтень 2026'!S16+'листопад 2026'!S16+'грудень 2026'!S16</f>
        <v>#REF!</v>
      </c>
      <c r="T16" s="48" t="e">
        <f>'січень 2026'!T16+'лютий 2026'!T16+'березень 2026'!T16+'квітень 2026'!T16+'травень 2026'!#REF!+'червень 2026 '!T16+'липень 2026'!T16+'серпень 2026 '!T16+'вересень 2026'!T16+'жовтень 2026'!T16+'листопад 2026'!T16+'грудень 2026'!T16</f>
        <v>#REF!</v>
      </c>
      <c r="U16" s="48" t="e">
        <f>'січень 2026'!U16+'лютий 2026'!U16+'березень 2026'!U16+'квітень 2026'!U16+'травень 2026'!#REF!+'червень 2026 '!U16+'липень 2026'!U16+'серпень 2026 '!U16+'вересень 2026'!U16+'жовтень 2026'!U16+'листопад 2026'!U16+'грудень 2026'!U16</f>
        <v>#REF!</v>
      </c>
      <c r="V16" s="48" t="e">
        <f>'січень 2026'!V16+'лютий 2026'!V16+'березень 2026'!V16+'квітень 2026'!V16+'травень 2026'!#REF!+'червень 2026 '!V16+'липень 2026'!V16+'серпень 2026 '!V16+'вересень 2026'!V16+'жовтень 2026'!V16+'листопад 2026'!V16+'грудень 2026'!V16</f>
        <v>#REF!</v>
      </c>
      <c r="W16" s="46" t="e">
        <f t="shared" si="0"/>
        <v>#REF!</v>
      </c>
      <c r="Y16" s="28">
        <v>157</v>
      </c>
      <c r="Z16" s="28" t="e">
        <f t="shared" si="1"/>
        <v>#REF!</v>
      </c>
    </row>
    <row r="17" spans="1:27" x14ac:dyDescent="0.3">
      <c r="A17" s="79">
        <v>8</v>
      </c>
      <c r="B17" s="79" t="s">
        <v>8</v>
      </c>
      <c r="C17" s="47"/>
      <c r="D17" s="48" t="e">
        <f>'січень 2026'!D17+'лютий 2026'!D17+'березень 2026'!D17+'квітень 2026'!D17+'травень 2026'!#REF!+'червень 2026 '!D17+'липень 2026'!D17+'серпень 2026 '!D17+'вересень 2026'!D17+'жовтень 2026'!D17+'листопад 2026'!D17+'грудень 2026'!D17</f>
        <v>#REF!</v>
      </c>
      <c r="E17" s="48" t="e">
        <f>'січень 2026'!E17+'лютий 2026'!E17+'березень 2026'!E17+'квітень 2026'!E17+'травень 2026'!#REF!+'червень 2026 '!E17+'липень 2026'!E17+'серпень 2026 '!E17+'вересень 2026'!E17+'жовтень 2026'!E17+'листопад 2026'!E17+'грудень 2026'!E17</f>
        <v>#REF!</v>
      </c>
      <c r="F17" s="48" t="e">
        <f>'січень 2026'!F17+'лютий 2026'!F17+'березень 2026'!F17+'квітень 2026'!F17+'травень 2026'!#REF!+'червень 2026 '!F17+'липень 2026'!F17+'серпень 2026 '!F17+'вересень 2026'!F17+'жовтень 2026'!F17+'листопад 2026'!F17+'грудень 2026'!F17</f>
        <v>#REF!</v>
      </c>
      <c r="G17" s="48" t="e">
        <f>'січень 2026'!G17+'лютий 2026'!G17+'березень 2026'!G17+'квітень 2026'!G17+'травень 2026'!#REF!+'червень 2026 '!G17+'липень 2026'!G17+'серпень 2026 '!G17+'вересень 2026'!G17+'жовтень 2026'!G17+'листопад 2026'!G17+'грудень 2026'!G17</f>
        <v>#REF!</v>
      </c>
      <c r="H17" s="48" t="e">
        <f>'січень 2026'!H17+'лютий 2026'!H17+'березень 2026'!H17+'квітень 2026'!H17+'травень 2026'!#REF!+'червень 2026 '!H17+'липень 2026'!H17+'серпень 2026 '!H17+'вересень 2026'!H17+'жовтень 2026'!H17+'листопад 2026'!H17+'грудень 2026'!H17</f>
        <v>#REF!</v>
      </c>
      <c r="I17" s="48" t="e">
        <f>'січень 2026'!I17+'лютий 2026'!I17+'березень 2026'!I17+'квітень 2026'!I17+'травень 2026'!#REF!+'червень 2026 '!I17+'липень 2026'!I17+'серпень 2026 '!I17+'вересень 2026'!I17+'жовтень 2026'!I17+'листопад 2026'!I17+'грудень 2026'!I17</f>
        <v>#REF!</v>
      </c>
      <c r="J17" s="48" t="e">
        <f>'січень 2026'!J17+'лютий 2026'!J17+'березень 2026'!J17+'квітень 2026'!J17+'травень 2026'!#REF!+'червень 2026 '!J17+'липень 2026'!J17+'серпень 2026 '!J17+'вересень 2026'!J17+'жовтень 2026'!J17+'листопад 2026'!J17+'грудень 2026'!J17</f>
        <v>#REF!</v>
      </c>
      <c r="K17" s="48" t="e">
        <f>'січень 2026'!K17+'лютий 2026'!K17+'березень 2026'!K17+'квітень 2026'!K17+'травень 2026'!#REF!+'червень 2026 '!K17+'липень 2026'!K17+'серпень 2026 '!K17+'вересень 2026'!K17+'жовтень 2026'!K17+'листопад 2026'!K17+'грудень 2026'!K17</f>
        <v>#REF!</v>
      </c>
      <c r="L17" s="48" t="e">
        <f>'січень 2026'!L17+'лютий 2026'!L17+'березень 2026'!L17+'квітень 2026'!L17+'травень 2026'!#REF!+'червень 2026 '!L17+'липень 2026'!L17+'серпень 2026 '!L17+'вересень 2026'!L17+'жовтень 2026'!L17+'листопад 2026'!L17+'грудень 2026'!L17</f>
        <v>#REF!</v>
      </c>
      <c r="M17" s="48" t="e">
        <f>'січень 2026'!M17+'лютий 2026'!M17+'березень 2026'!M17+'квітень 2026'!M17+'травень 2026'!#REF!+'червень 2026 '!M17+'липень 2026'!M17+'серпень 2026 '!M17+'вересень 2026'!M17+'жовтень 2026'!M17+'листопад 2026'!M17+'грудень 2026'!M17</f>
        <v>#REF!</v>
      </c>
      <c r="N17" s="48" t="e">
        <f>'січень 2026'!N17+'лютий 2026'!N17+'березень 2026'!N17+'квітень 2026'!N17+'травень 2026'!#REF!+'червень 2026 '!N17+'липень 2026'!N17+'серпень 2026 '!N17+'вересень 2026'!N17+'жовтень 2026'!N17+'листопад 2026'!N17+'грудень 2026'!N17</f>
        <v>#REF!</v>
      </c>
      <c r="O17" s="48" t="e">
        <f>'січень 2026'!O17+'лютий 2026'!O17+'березень 2026'!O17+'квітень 2026'!O17+'травень 2026'!#REF!+'червень 2026 '!O17+'липень 2026'!O17+'серпень 2026 '!O17+'вересень 2026'!O17+'жовтень 2026'!O17+'листопад 2026'!O17+'грудень 2026'!O17</f>
        <v>#REF!</v>
      </c>
      <c r="P17" s="48" t="e">
        <f>'січень 2026'!P17+'лютий 2026'!P17+'березень 2026'!P17+'квітень 2026'!P17+'травень 2026'!#REF!+'червень 2026 '!P17+'липень 2026'!P17+'серпень 2026 '!P17+'вересень 2026'!P17+'жовтень 2026'!P17+'листопад 2026'!P17+'грудень 2026'!P17</f>
        <v>#REF!</v>
      </c>
      <c r="Q17" s="48" t="e">
        <f>'січень 2026'!Q17+'лютий 2026'!Q17+'березень 2026'!Q17+'квітень 2026'!Q17+'травень 2026'!#REF!+'червень 2026 '!Q17+'липень 2026'!Q17+'серпень 2026 '!Q17+'вересень 2026'!Q17+'жовтень 2026'!Q17+'листопад 2026'!Q17+'грудень 2026'!Q17</f>
        <v>#REF!</v>
      </c>
      <c r="R17" s="48" t="e">
        <f>'січень 2026'!R17+'лютий 2026'!R17+'березень 2026'!R17+'квітень 2026'!R17+'травень 2026'!#REF!+'червень 2026 '!R17+'липень 2026'!R17+'серпень 2026 '!R17+'вересень 2026'!R17+'жовтень 2026'!R17+'листопад 2026'!R17+'грудень 2026'!R17</f>
        <v>#REF!</v>
      </c>
      <c r="S17" s="48" t="e">
        <f>'січень 2026'!S17+'лютий 2026'!S17+'березень 2026'!S17+'квітень 2026'!S17+'травень 2026'!#REF!+'червень 2026 '!S17+'липень 2026'!S17+'серпень 2026 '!S17+'вересень 2026'!S17+'жовтень 2026'!S17+'листопад 2026'!S17+'грудень 2026'!S17</f>
        <v>#REF!</v>
      </c>
      <c r="T17" s="48" t="e">
        <f>'січень 2026'!T17+'лютий 2026'!T17+'березень 2026'!T17+'квітень 2026'!T17+'травень 2026'!#REF!+'червень 2026 '!T17+'липень 2026'!T17+'серпень 2026 '!T17+'вересень 2026'!T17+'жовтень 2026'!T17+'листопад 2026'!T17+'грудень 2026'!T17</f>
        <v>#REF!</v>
      </c>
      <c r="U17" s="48" t="e">
        <f>'січень 2026'!U17+'лютий 2026'!U17+'березень 2026'!U17+'квітень 2026'!U17+'травень 2026'!#REF!+'червень 2026 '!U17+'липень 2026'!U17+'серпень 2026 '!U17+'вересень 2026'!U17+'жовтень 2026'!U17+'листопад 2026'!U17+'грудень 2026'!U17</f>
        <v>#REF!</v>
      </c>
      <c r="V17" s="48" t="e">
        <f>'січень 2026'!V17+'лютий 2026'!V17+'березень 2026'!V17+'квітень 2026'!V17+'травень 2026'!#REF!+'червень 2026 '!V17+'липень 2026'!V17+'серпень 2026 '!V17+'вересень 2026'!V17+'жовтень 2026'!V17+'листопад 2026'!V17+'грудень 2026'!V17</f>
        <v>#REF!</v>
      </c>
      <c r="W17" s="46" t="e">
        <f t="shared" si="0"/>
        <v>#REF!</v>
      </c>
      <c r="Y17" s="28">
        <v>79</v>
      </c>
      <c r="Z17" s="28" t="e">
        <f t="shared" si="1"/>
        <v>#REF!</v>
      </c>
    </row>
    <row r="18" spans="1:27" x14ac:dyDescent="0.3">
      <c r="A18" s="79">
        <v>9</v>
      </c>
      <c r="B18" s="79" t="s">
        <v>9</v>
      </c>
      <c r="C18" s="47"/>
      <c r="D18" s="48" t="e">
        <f>'січень 2026'!D18+'лютий 2026'!D18+'березень 2026'!D18+'квітень 2026'!D18+'травень 2026'!#REF!+'червень 2026 '!D18+'липень 2026'!D18+'серпень 2026 '!D18+'вересень 2026'!D18+'жовтень 2026'!D18+'листопад 2026'!D18+'грудень 2026'!D18</f>
        <v>#REF!</v>
      </c>
      <c r="E18" s="48" t="e">
        <f>'січень 2026'!E18+'лютий 2026'!E18+'березень 2026'!E18+'квітень 2026'!E18+'травень 2026'!#REF!+'червень 2026 '!E18+'липень 2026'!E18+'серпень 2026 '!E18+'вересень 2026'!E18+'жовтень 2026'!E18+'листопад 2026'!E18+'грудень 2026'!E18</f>
        <v>#REF!</v>
      </c>
      <c r="F18" s="48" t="e">
        <f>'січень 2026'!F18+'лютий 2026'!F18+'березень 2026'!F18+'квітень 2026'!F18+'травень 2026'!#REF!+'червень 2026 '!F18+'липень 2026'!F18+'серпень 2026 '!F18+'вересень 2026'!F18+'жовтень 2026'!F18+'листопад 2026'!F18+'грудень 2026'!F18</f>
        <v>#REF!</v>
      </c>
      <c r="G18" s="48" t="e">
        <f>'січень 2026'!G18+'лютий 2026'!G18+'березень 2026'!G18+'квітень 2026'!G18+'травень 2026'!#REF!+'червень 2026 '!G18+'липень 2026'!G18+'серпень 2026 '!G18+'вересень 2026'!G18+'жовтень 2026'!G18+'листопад 2026'!G18+'грудень 2026'!G18</f>
        <v>#REF!</v>
      </c>
      <c r="H18" s="48" t="e">
        <f>'січень 2026'!H18+'лютий 2026'!H18+'березень 2026'!H18+'квітень 2026'!H18+'травень 2026'!#REF!+'червень 2026 '!H18+'липень 2026'!H18+'серпень 2026 '!H18+'вересень 2026'!H18+'жовтень 2026'!H18+'листопад 2026'!H18+'грудень 2026'!H18</f>
        <v>#REF!</v>
      </c>
      <c r="I18" s="48" t="e">
        <f>'січень 2026'!I18+'лютий 2026'!I18+'березень 2026'!I18+'квітень 2026'!I18+'травень 2026'!#REF!+'червень 2026 '!I18+'липень 2026'!I18+'серпень 2026 '!I18+'вересень 2026'!I18+'жовтень 2026'!I18+'листопад 2026'!I18+'грудень 2026'!I18</f>
        <v>#REF!</v>
      </c>
      <c r="J18" s="48" t="e">
        <f>'січень 2026'!J18+'лютий 2026'!J18+'березень 2026'!J18+'квітень 2026'!J18+'травень 2026'!#REF!+'червень 2026 '!J18+'липень 2026'!J18+'серпень 2026 '!J18+'вересень 2026'!J18+'жовтень 2026'!J18+'листопад 2026'!J18+'грудень 2026'!J18</f>
        <v>#REF!</v>
      </c>
      <c r="K18" s="48" t="e">
        <f>'січень 2026'!K18+'лютий 2026'!K18+'березень 2026'!K18+'квітень 2026'!K18+'травень 2026'!#REF!+'червень 2026 '!K18+'липень 2026'!K18+'серпень 2026 '!K18+'вересень 2026'!K18+'жовтень 2026'!K18+'листопад 2026'!K18+'грудень 2026'!K18</f>
        <v>#REF!</v>
      </c>
      <c r="L18" s="48" t="e">
        <f>'січень 2026'!L18+'лютий 2026'!L18+'березень 2026'!L18+'квітень 2026'!L18+'травень 2026'!#REF!+'червень 2026 '!L18+'липень 2026'!L18+'серпень 2026 '!L18+'вересень 2026'!L18+'жовтень 2026'!L18+'листопад 2026'!L18+'грудень 2026'!L18</f>
        <v>#REF!</v>
      </c>
      <c r="M18" s="48" t="e">
        <f>'січень 2026'!M18+'лютий 2026'!M18+'березень 2026'!M18+'квітень 2026'!M18+'травень 2026'!#REF!+'червень 2026 '!M18+'липень 2026'!M18+'серпень 2026 '!M18+'вересень 2026'!M18+'жовтень 2026'!M18+'листопад 2026'!M18+'грудень 2026'!M18</f>
        <v>#REF!</v>
      </c>
      <c r="N18" s="48" t="e">
        <f>'січень 2026'!N18+'лютий 2026'!N18+'березень 2026'!N18+'квітень 2026'!N18+'травень 2026'!#REF!+'червень 2026 '!N18+'липень 2026'!N18+'серпень 2026 '!N18+'вересень 2026'!N18+'жовтень 2026'!N18+'листопад 2026'!N18+'грудень 2026'!N18</f>
        <v>#REF!</v>
      </c>
      <c r="O18" s="48" t="e">
        <f>'січень 2026'!O18+'лютий 2026'!O18+'березень 2026'!O18+'квітень 2026'!O18+'травень 2026'!#REF!+'червень 2026 '!O18+'липень 2026'!O18+'серпень 2026 '!O18+'вересень 2026'!O18+'жовтень 2026'!O18+'листопад 2026'!O18+'грудень 2026'!O18</f>
        <v>#REF!</v>
      </c>
      <c r="P18" s="48" t="e">
        <f>'січень 2026'!P18+'лютий 2026'!P18+'березень 2026'!P18+'квітень 2026'!P18+'травень 2026'!#REF!+'червень 2026 '!P18+'липень 2026'!P18+'серпень 2026 '!P18+'вересень 2026'!P18+'жовтень 2026'!P18+'листопад 2026'!P18+'грудень 2026'!P18</f>
        <v>#REF!</v>
      </c>
      <c r="Q18" s="48" t="e">
        <f>'січень 2026'!Q18+'лютий 2026'!Q18+'березень 2026'!Q18+'квітень 2026'!Q18+'травень 2026'!#REF!+'червень 2026 '!Q18+'липень 2026'!Q18+'серпень 2026 '!Q18+'вересень 2026'!Q18+'жовтень 2026'!Q18+'листопад 2026'!Q18+'грудень 2026'!Q18</f>
        <v>#REF!</v>
      </c>
      <c r="R18" s="48" t="e">
        <f>'січень 2026'!R18+'лютий 2026'!R18+'березень 2026'!R18+'квітень 2026'!R18+'травень 2026'!#REF!+'червень 2026 '!R18+'липень 2026'!R18+'серпень 2026 '!R18+'вересень 2026'!R18+'жовтень 2026'!R18+'листопад 2026'!R18+'грудень 2026'!R18</f>
        <v>#REF!</v>
      </c>
      <c r="S18" s="48" t="e">
        <f>'січень 2026'!S18+'лютий 2026'!S18+'березень 2026'!S18+'квітень 2026'!S18+'травень 2026'!#REF!+'червень 2026 '!S18+'липень 2026'!S18+'серпень 2026 '!S18+'вересень 2026'!S18+'жовтень 2026'!S18+'листопад 2026'!S18+'грудень 2026'!S18</f>
        <v>#REF!</v>
      </c>
      <c r="T18" s="48" t="e">
        <f>'січень 2026'!T18+'лютий 2026'!T18+'березень 2026'!T18+'квітень 2026'!T18+'травень 2026'!#REF!+'червень 2026 '!T18+'липень 2026'!T18+'серпень 2026 '!T18+'вересень 2026'!T18+'жовтень 2026'!T18+'листопад 2026'!T18+'грудень 2026'!T18</f>
        <v>#REF!</v>
      </c>
      <c r="U18" s="48" t="e">
        <f>'січень 2026'!U18+'лютий 2026'!U18+'березень 2026'!U18+'квітень 2026'!U18+'травень 2026'!#REF!+'червень 2026 '!U18+'липень 2026'!U18+'серпень 2026 '!U18+'вересень 2026'!U18+'жовтень 2026'!U18+'листопад 2026'!U18+'грудень 2026'!U18</f>
        <v>#REF!</v>
      </c>
      <c r="V18" s="48" t="e">
        <f>'січень 2026'!V18+'лютий 2026'!V18+'березень 2026'!V18+'квітень 2026'!V18+'травень 2026'!#REF!+'червень 2026 '!V18+'липень 2026'!V18+'серпень 2026 '!V18+'вересень 2026'!V18+'жовтень 2026'!V18+'листопад 2026'!V18+'грудень 2026'!V18</f>
        <v>#REF!</v>
      </c>
      <c r="W18" s="46" t="e">
        <f t="shared" si="0"/>
        <v>#REF!</v>
      </c>
      <c r="Y18" s="28">
        <v>105</v>
      </c>
      <c r="Z18" s="28" t="e">
        <f t="shared" si="1"/>
        <v>#REF!</v>
      </c>
    </row>
    <row r="19" spans="1:27" x14ac:dyDescent="0.3">
      <c r="A19" s="79">
        <v>10</v>
      </c>
      <c r="B19" s="79" t="s">
        <v>10</v>
      </c>
      <c r="C19" s="47"/>
      <c r="D19" s="48" t="e">
        <f>'січень 2026'!D19+'лютий 2026'!D19+'березень 2026'!D19+'квітень 2026'!D19+'травень 2026'!#REF!+'червень 2026 '!D19+'липень 2026'!D19+'серпень 2026 '!D19+'вересень 2026'!D19+'жовтень 2026'!D19+'листопад 2026'!D19+'грудень 2026'!D19</f>
        <v>#REF!</v>
      </c>
      <c r="E19" s="48" t="e">
        <f>'січень 2026'!E19+'лютий 2026'!E19+'березень 2026'!E19+'квітень 2026'!E19+'травень 2026'!#REF!+'червень 2026 '!E19+'липень 2026'!E19+'серпень 2026 '!E19+'вересень 2026'!E19+'жовтень 2026'!E19+'листопад 2026'!E19+'грудень 2026'!E19</f>
        <v>#REF!</v>
      </c>
      <c r="F19" s="48" t="e">
        <f>'січень 2026'!F19+'лютий 2026'!F19+'березень 2026'!F19+'квітень 2026'!F19+'травень 2026'!#REF!+'червень 2026 '!F19+'липень 2026'!F19+'серпень 2026 '!F19+'вересень 2026'!F19+'жовтень 2026'!F19+'листопад 2026'!F19+'грудень 2026'!F19</f>
        <v>#REF!</v>
      </c>
      <c r="G19" s="48" t="e">
        <f>'січень 2026'!G19+'лютий 2026'!G19+'березень 2026'!G19+'квітень 2026'!G19+'травень 2026'!#REF!+'червень 2026 '!G19+'липень 2026'!G19+'серпень 2026 '!G19+'вересень 2026'!G19+'жовтень 2026'!G19+'листопад 2026'!G19+'грудень 2026'!G19</f>
        <v>#REF!</v>
      </c>
      <c r="H19" s="48" t="e">
        <f>'січень 2026'!H19+'лютий 2026'!H19+'березень 2026'!H19+'квітень 2026'!H19+'травень 2026'!#REF!+'червень 2026 '!H19+'липень 2026'!H19+'серпень 2026 '!H19+'вересень 2026'!H19+'жовтень 2026'!H19+'листопад 2026'!H19+'грудень 2026'!H19</f>
        <v>#REF!</v>
      </c>
      <c r="I19" s="48" t="e">
        <f>'січень 2026'!I19+'лютий 2026'!I19+'березень 2026'!I19+'квітень 2026'!I19+'травень 2026'!#REF!+'червень 2026 '!I19+'липень 2026'!I19+'серпень 2026 '!I19+'вересень 2026'!I19+'жовтень 2026'!I19+'листопад 2026'!I19+'грудень 2026'!I19</f>
        <v>#REF!</v>
      </c>
      <c r="J19" s="48" t="e">
        <f>'січень 2026'!J19+'лютий 2026'!J19+'березень 2026'!J19+'квітень 2026'!J19+'травень 2026'!#REF!+'червень 2026 '!J19+'липень 2026'!J19+'серпень 2026 '!J19+'вересень 2026'!J19+'жовтень 2026'!J19+'листопад 2026'!J19+'грудень 2026'!J19</f>
        <v>#REF!</v>
      </c>
      <c r="K19" s="48" t="e">
        <f>'січень 2026'!K19+'лютий 2026'!K19+'березень 2026'!K19+'квітень 2026'!K19+'травень 2026'!#REF!+'червень 2026 '!K19+'липень 2026'!K19+'серпень 2026 '!K19+'вересень 2026'!K19+'жовтень 2026'!K19+'листопад 2026'!K19+'грудень 2026'!K19</f>
        <v>#REF!</v>
      </c>
      <c r="L19" s="48" t="e">
        <f>'січень 2026'!L19+'лютий 2026'!L19+'березень 2026'!L19+'квітень 2026'!L19+'травень 2026'!#REF!+'червень 2026 '!L19+'липень 2026'!L19+'серпень 2026 '!L19+'вересень 2026'!L19+'жовтень 2026'!L19+'листопад 2026'!L19+'грудень 2026'!L19</f>
        <v>#REF!</v>
      </c>
      <c r="M19" s="48" t="e">
        <f>'січень 2026'!M19+'лютий 2026'!M19+'березень 2026'!M19+'квітень 2026'!M19+'травень 2026'!#REF!+'червень 2026 '!M19+'липень 2026'!M19+'серпень 2026 '!M19+'вересень 2026'!M19+'жовтень 2026'!M19+'листопад 2026'!M19+'грудень 2026'!M19</f>
        <v>#REF!</v>
      </c>
      <c r="N19" s="48" t="e">
        <f>'січень 2026'!N19+'лютий 2026'!N19+'березень 2026'!N19+'квітень 2026'!N19+'травень 2026'!#REF!+'червень 2026 '!N19+'липень 2026'!N19+'серпень 2026 '!N19+'вересень 2026'!N19+'жовтень 2026'!N19+'листопад 2026'!N19+'грудень 2026'!N19</f>
        <v>#REF!</v>
      </c>
      <c r="O19" s="48" t="e">
        <f>'січень 2026'!O19+'лютий 2026'!O19+'березень 2026'!O19+'квітень 2026'!O19+'травень 2026'!#REF!+'червень 2026 '!O19+'липень 2026'!O19+'серпень 2026 '!O19+'вересень 2026'!O19+'жовтень 2026'!O19+'листопад 2026'!O19+'грудень 2026'!O19</f>
        <v>#REF!</v>
      </c>
      <c r="P19" s="48" t="e">
        <f>'січень 2026'!P19+'лютий 2026'!P19+'березень 2026'!P19+'квітень 2026'!P19+'травень 2026'!#REF!+'червень 2026 '!P19+'липень 2026'!P19+'серпень 2026 '!P19+'вересень 2026'!P19+'жовтень 2026'!P19+'листопад 2026'!P19+'грудень 2026'!P19</f>
        <v>#REF!</v>
      </c>
      <c r="Q19" s="48" t="e">
        <f>'січень 2026'!Q19+'лютий 2026'!Q19+'березень 2026'!Q19+'квітень 2026'!Q19+'травень 2026'!#REF!+'червень 2026 '!Q19+'липень 2026'!Q19+'серпень 2026 '!Q19+'вересень 2026'!Q19+'жовтень 2026'!Q19+'листопад 2026'!Q19+'грудень 2026'!Q19</f>
        <v>#REF!</v>
      </c>
      <c r="R19" s="48" t="e">
        <f>'січень 2026'!R19+'лютий 2026'!R19+'березень 2026'!R19+'квітень 2026'!R19+'травень 2026'!#REF!+'червень 2026 '!R19+'липень 2026'!R19+'серпень 2026 '!R19+'вересень 2026'!R19+'жовтень 2026'!R19+'листопад 2026'!R19+'грудень 2026'!R19</f>
        <v>#REF!</v>
      </c>
      <c r="S19" s="48" t="e">
        <f>'січень 2026'!S19+'лютий 2026'!S19+'березень 2026'!S19+'квітень 2026'!S19+'травень 2026'!#REF!+'червень 2026 '!S19+'липень 2026'!S19+'серпень 2026 '!S19+'вересень 2026'!S19+'жовтень 2026'!S19+'листопад 2026'!S19+'грудень 2026'!S19</f>
        <v>#REF!</v>
      </c>
      <c r="T19" s="48" t="e">
        <f>'січень 2026'!T19+'лютий 2026'!T19+'березень 2026'!T19+'квітень 2026'!T19+'травень 2026'!#REF!+'червень 2026 '!T19+'липень 2026'!T19+'серпень 2026 '!T19+'вересень 2026'!T19+'жовтень 2026'!T19+'листопад 2026'!T19+'грудень 2026'!T19</f>
        <v>#REF!</v>
      </c>
      <c r="U19" s="48" t="e">
        <f>'січень 2026'!U19+'лютий 2026'!U19+'березень 2026'!U19+'квітень 2026'!U19+'травень 2026'!#REF!+'червень 2026 '!U19+'липень 2026'!U19+'серпень 2026 '!U19+'вересень 2026'!U19+'жовтень 2026'!U19+'листопад 2026'!U19+'грудень 2026'!U19</f>
        <v>#REF!</v>
      </c>
      <c r="V19" s="48" t="e">
        <f>'січень 2026'!V19+'лютий 2026'!V19+'березень 2026'!V19+'квітень 2026'!V19+'травень 2026'!#REF!+'червень 2026 '!V19+'липень 2026'!V19+'серпень 2026 '!V19+'вересень 2026'!V19+'жовтень 2026'!V19+'листопад 2026'!V19+'грудень 2026'!V19</f>
        <v>#REF!</v>
      </c>
      <c r="W19" s="46" t="e">
        <f t="shared" si="0"/>
        <v>#REF!</v>
      </c>
      <c r="Y19" s="28">
        <v>91</v>
      </c>
      <c r="Z19" s="28" t="e">
        <f t="shared" si="1"/>
        <v>#REF!</v>
      </c>
    </row>
    <row r="20" spans="1:27" x14ac:dyDescent="0.3">
      <c r="A20" s="79">
        <v>11</v>
      </c>
      <c r="B20" s="79" t="s">
        <v>11</v>
      </c>
      <c r="C20" s="47"/>
      <c r="D20" s="48" t="e">
        <f>'січень 2026'!D20+'лютий 2026'!D20+'березень 2026'!D20+'квітень 2026'!D20+'травень 2026'!#REF!+'червень 2026 '!D20+'липень 2026'!D20+'серпень 2026 '!D20+'вересень 2026'!D20+'жовтень 2026'!D20+'листопад 2026'!D20+'грудень 2026'!D20</f>
        <v>#REF!</v>
      </c>
      <c r="E20" s="48" t="e">
        <f>'січень 2026'!E20+'лютий 2026'!E20+'березень 2026'!E20+'квітень 2026'!E20+'травень 2026'!#REF!+'червень 2026 '!E20+'липень 2026'!E20+'серпень 2026 '!E20+'вересень 2026'!E20+'жовтень 2026'!E20+'листопад 2026'!E20+'грудень 2026'!E20</f>
        <v>#REF!</v>
      </c>
      <c r="F20" s="48" t="e">
        <f>'січень 2026'!F20+'лютий 2026'!F20+'березень 2026'!F20+'квітень 2026'!F20+'травень 2026'!#REF!+'червень 2026 '!F20+'липень 2026'!F20+'серпень 2026 '!F20+'вересень 2026'!F20+'жовтень 2026'!F20+'листопад 2026'!F20+'грудень 2026'!F20</f>
        <v>#REF!</v>
      </c>
      <c r="G20" s="48" t="e">
        <f>'січень 2026'!G20+'лютий 2026'!G20+'березень 2026'!G20+'квітень 2026'!G20+'травень 2026'!#REF!+'червень 2026 '!G20+'липень 2026'!G20+'серпень 2026 '!G20+'вересень 2026'!G20+'жовтень 2026'!G20+'листопад 2026'!G20+'грудень 2026'!G20</f>
        <v>#REF!</v>
      </c>
      <c r="H20" s="48" t="e">
        <f>'січень 2026'!H20+'лютий 2026'!H20+'березень 2026'!H20+'квітень 2026'!H20+'травень 2026'!#REF!+'червень 2026 '!H20+'липень 2026'!H20+'серпень 2026 '!H20+'вересень 2026'!H20+'жовтень 2026'!H20+'листопад 2026'!H20+'грудень 2026'!H20</f>
        <v>#REF!</v>
      </c>
      <c r="I20" s="48" t="e">
        <f>'січень 2026'!I20+'лютий 2026'!I20+'березень 2026'!I20+'квітень 2026'!I20+'травень 2026'!#REF!+'червень 2026 '!I20+'липень 2026'!I20+'серпень 2026 '!I20+'вересень 2026'!I20+'жовтень 2026'!I20+'листопад 2026'!I20+'грудень 2026'!I20</f>
        <v>#REF!</v>
      </c>
      <c r="J20" s="48" t="e">
        <f>'січень 2026'!J20+'лютий 2026'!J20+'березень 2026'!J20+'квітень 2026'!J20+'травень 2026'!#REF!+'червень 2026 '!J20+'липень 2026'!J20+'серпень 2026 '!J20+'вересень 2026'!J20+'жовтень 2026'!J20+'листопад 2026'!J20+'грудень 2026'!J20</f>
        <v>#REF!</v>
      </c>
      <c r="K20" s="48" t="e">
        <f>'січень 2026'!K20+'лютий 2026'!K20+'березень 2026'!K20+'квітень 2026'!K20+'травень 2026'!#REF!+'червень 2026 '!K20+'липень 2026'!K20+'серпень 2026 '!K20+'вересень 2026'!K20+'жовтень 2026'!K20+'листопад 2026'!K20+'грудень 2026'!K20</f>
        <v>#REF!</v>
      </c>
      <c r="L20" s="48" t="e">
        <f>'січень 2026'!L20+'лютий 2026'!L20+'березень 2026'!L20+'квітень 2026'!L20+'травень 2026'!#REF!+'червень 2026 '!L20+'липень 2026'!L20+'серпень 2026 '!L20+'вересень 2026'!L20+'жовтень 2026'!L20+'листопад 2026'!L20+'грудень 2026'!L20</f>
        <v>#REF!</v>
      </c>
      <c r="M20" s="48" t="e">
        <f>'січень 2026'!M20+'лютий 2026'!M20+'березень 2026'!M20+'квітень 2026'!M20+'травень 2026'!#REF!+'червень 2026 '!M20+'липень 2026'!M20+'серпень 2026 '!M20+'вересень 2026'!M20+'жовтень 2026'!M20+'листопад 2026'!M20+'грудень 2026'!M20</f>
        <v>#REF!</v>
      </c>
      <c r="N20" s="48" t="e">
        <f>'січень 2026'!N20+'лютий 2026'!N20+'березень 2026'!N20+'квітень 2026'!N20+'травень 2026'!#REF!+'червень 2026 '!N20+'липень 2026'!N20+'серпень 2026 '!N20+'вересень 2026'!N20+'жовтень 2026'!N20+'листопад 2026'!N20+'грудень 2026'!N20</f>
        <v>#REF!</v>
      </c>
      <c r="O20" s="48" t="e">
        <f>'січень 2026'!O20+'лютий 2026'!O20+'березень 2026'!O20+'квітень 2026'!O20+'травень 2026'!#REF!+'червень 2026 '!O20+'липень 2026'!O20+'серпень 2026 '!O20+'вересень 2026'!O20+'жовтень 2026'!O20+'листопад 2026'!O20+'грудень 2026'!O20</f>
        <v>#REF!</v>
      </c>
      <c r="P20" s="48" t="e">
        <f>'січень 2026'!P20+'лютий 2026'!P20+'березень 2026'!P20+'квітень 2026'!P20+'травень 2026'!#REF!+'червень 2026 '!P20+'липень 2026'!P20+'серпень 2026 '!P20+'вересень 2026'!P20+'жовтень 2026'!P20+'листопад 2026'!P20+'грудень 2026'!P20</f>
        <v>#REF!</v>
      </c>
      <c r="Q20" s="48" t="e">
        <f>'січень 2026'!Q20+'лютий 2026'!Q20+'березень 2026'!Q20+'квітень 2026'!Q20+'травень 2026'!#REF!+'червень 2026 '!Q20+'липень 2026'!Q20+'серпень 2026 '!Q20+'вересень 2026'!Q20+'жовтень 2026'!Q20+'листопад 2026'!Q20+'грудень 2026'!Q20</f>
        <v>#REF!</v>
      </c>
      <c r="R20" s="48" t="e">
        <f>'січень 2026'!R20+'лютий 2026'!R20+'березень 2026'!R20+'квітень 2026'!R20+'травень 2026'!#REF!+'червень 2026 '!R20+'липень 2026'!R20+'серпень 2026 '!R20+'вересень 2026'!R20+'жовтень 2026'!R20+'листопад 2026'!R20+'грудень 2026'!R20</f>
        <v>#REF!</v>
      </c>
      <c r="S20" s="48" t="e">
        <f>'січень 2026'!S20+'лютий 2026'!S20+'березень 2026'!S20+'квітень 2026'!S20+'травень 2026'!#REF!+'червень 2026 '!S20+'липень 2026'!S20+'серпень 2026 '!S20+'вересень 2026'!S20+'жовтень 2026'!S20+'листопад 2026'!S20+'грудень 2026'!S20</f>
        <v>#REF!</v>
      </c>
      <c r="T20" s="48" t="e">
        <f>'січень 2026'!T20+'лютий 2026'!T20+'березень 2026'!T20+'квітень 2026'!T20+'травень 2026'!#REF!+'червень 2026 '!T20+'липень 2026'!T20+'серпень 2026 '!T20+'вересень 2026'!T20+'жовтень 2026'!T20+'листопад 2026'!T20+'грудень 2026'!T20</f>
        <v>#REF!</v>
      </c>
      <c r="U20" s="48" t="e">
        <f>'січень 2026'!U20+'лютий 2026'!U20+'березень 2026'!U20+'квітень 2026'!U20+'травень 2026'!#REF!+'червень 2026 '!U20+'липень 2026'!U20+'серпень 2026 '!U20+'вересень 2026'!U20+'жовтень 2026'!U20+'листопад 2026'!U20+'грудень 2026'!U20</f>
        <v>#REF!</v>
      </c>
      <c r="V20" s="48" t="e">
        <f>'січень 2026'!V20+'лютий 2026'!V20+'березень 2026'!V20+'квітень 2026'!V20+'травень 2026'!#REF!+'червень 2026 '!V20+'липень 2026'!V20+'серпень 2026 '!V20+'вересень 2026'!V20+'жовтень 2026'!V20+'листопад 2026'!V20+'грудень 2026'!V20</f>
        <v>#REF!</v>
      </c>
      <c r="W20" s="46" t="e">
        <f t="shared" si="0"/>
        <v>#REF!</v>
      </c>
      <c r="Y20" s="28">
        <v>71</v>
      </c>
      <c r="Z20" s="28" t="e">
        <f t="shared" si="1"/>
        <v>#REF!</v>
      </c>
    </row>
    <row r="21" spans="1:27" x14ac:dyDescent="0.3">
      <c r="A21" s="79">
        <v>12</v>
      </c>
      <c r="B21" s="79" t="s">
        <v>12</v>
      </c>
      <c r="C21" s="47"/>
      <c r="D21" s="48" t="e">
        <f>'січень 2026'!D21+'лютий 2026'!D21+'березень 2026'!D21+'квітень 2026'!D21+'травень 2026'!#REF!+'червень 2026 '!D21+'липень 2026'!D21+'серпень 2026 '!D21+'вересень 2026'!D21+'жовтень 2026'!D21+'листопад 2026'!D21+'грудень 2026'!D21</f>
        <v>#REF!</v>
      </c>
      <c r="E21" s="48" t="e">
        <f>'січень 2026'!E21+'лютий 2026'!E21+'березень 2026'!E21+'квітень 2026'!E21+'травень 2026'!#REF!+'червень 2026 '!E21+'липень 2026'!E21+'серпень 2026 '!E21+'вересень 2026'!E21+'жовтень 2026'!E21+'листопад 2026'!E21+'грудень 2026'!E21</f>
        <v>#REF!</v>
      </c>
      <c r="F21" s="48" t="e">
        <f>'січень 2026'!F21+'лютий 2026'!F21+'березень 2026'!F21+'квітень 2026'!F21+'травень 2026'!#REF!+'червень 2026 '!F21+'липень 2026'!F21+'серпень 2026 '!F21+'вересень 2026'!F21+'жовтень 2026'!F21+'листопад 2026'!F21+'грудень 2026'!F21</f>
        <v>#REF!</v>
      </c>
      <c r="G21" s="48" t="e">
        <f>'січень 2026'!G21+'лютий 2026'!G21+'березень 2026'!G21+'квітень 2026'!G21+'травень 2026'!#REF!+'червень 2026 '!G21+'липень 2026'!G21+'серпень 2026 '!G21+'вересень 2026'!G21+'жовтень 2026'!G21+'листопад 2026'!G21+'грудень 2026'!G21</f>
        <v>#REF!</v>
      </c>
      <c r="H21" s="48" t="e">
        <f>'січень 2026'!H21+'лютий 2026'!H21+'березень 2026'!H21+'квітень 2026'!H21+'травень 2026'!#REF!+'червень 2026 '!H21+'липень 2026'!H21+'серпень 2026 '!H21+'вересень 2026'!H21+'жовтень 2026'!H21+'листопад 2026'!H21+'грудень 2026'!H21</f>
        <v>#REF!</v>
      </c>
      <c r="I21" s="48" t="e">
        <f>'січень 2026'!I21+'лютий 2026'!I21+'березень 2026'!I21+'квітень 2026'!I21+'травень 2026'!#REF!+'червень 2026 '!I21+'липень 2026'!I21+'серпень 2026 '!I21+'вересень 2026'!I21+'жовтень 2026'!I21+'листопад 2026'!I21+'грудень 2026'!I21</f>
        <v>#REF!</v>
      </c>
      <c r="J21" s="48" t="e">
        <f>'січень 2026'!J21+'лютий 2026'!J21+'березень 2026'!J21+'квітень 2026'!J21+'травень 2026'!#REF!+'червень 2026 '!J21+'липень 2026'!J21+'серпень 2026 '!J21+'вересень 2026'!J21+'жовтень 2026'!J21+'листопад 2026'!J21+'грудень 2026'!J21</f>
        <v>#REF!</v>
      </c>
      <c r="K21" s="48" t="e">
        <f>'січень 2026'!K21+'лютий 2026'!K21+'березень 2026'!K21+'квітень 2026'!K21+'травень 2026'!#REF!+'червень 2026 '!K21+'липень 2026'!K21+'серпень 2026 '!K21+'вересень 2026'!K21+'жовтень 2026'!K21+'листопад 2026'!K21+'грудень 2026'!K21</f>
        <v>#REF!</v>
      </c>
      <c r="L21" s="48" t="e">
        <f>'січень 2026'!L21+'лютий 2026'!L21+'березень 2026'!L21+'квітень 2026'!L21+'травень 2026'!#REF!+'червень 2026 '!L21+'липень 2026'!L21+'серпень 2026 '!L21+'вересень 2026'!L21+'жовтень 2026'!L21+'листопад 2026'!L21+'грудень 2026'!L21</f>
        <v>#REF!</v>
      </c>
      <c r="M21" s="48" t="e">
        <f>'січень 2026'!M21+'лютий 2026'!M21+'березень 2026'!M21+'квітень 2026'!M21+'травень 2026'!#REF!+'червень 2026 '!M21+'липень 2026'!M21+'серпень 2026 '!M21+'вересень 2026'!M21+'жовтень 2026'!M21+'листопад 2026'!M21+'грудень 2026'!M21</f>
        <v>#REF!</v>
      </c>
      <c r="N21" s="48" t="e">
        <f>'січень 2026'!N21+'лютий 2026'!N21+'березень 2026'!N21+'квітень 2026'!N21+'травень 2026'!#REF!+'червень 2026 '!N21+'липень 2026'!N21+'серпень 2026 '!N21+'вересень 2026'!N21+'жовтень 2026'!N21+'листопад 2026'!N21+'грудень 2026'!N21</f>
        <v>#REF!</v>
      </c>
      <c r="O21" s="48" t="e">
        <f>'січень 2026'!O21+'лютий 2026'!O21+'березень 2026'!O21+'квітень 2026'!O21+'травень 2026'!#REF!+'червень 2026 '!O21+'липень 2026'!O21+'серпень 2026 '!O21+'вересень 2026'!O21+'жовтень 2026'!O21+'листопад 2026'!O21+'грудень 2026'!O21</f>
        <v>#REF!</v>
      </c>
      <c r="P21" s="48" t="e">
        <f>'січень 2026'!P21+'лютий 2026'!P21+'березень 2026'!P21+'квітень 2026'!P21+'травень 2026'!#REF!+'червень 2026 '!P21+'липень 2026'!P21+'серпень 2026 '!P21+'вересень 2026'!P21+'жовтень 2026'!P21+'листопад 2026'!P21+'грудень 2026'!P21</f>
        <v>#REF!</v>
      </c>
      <c r="Q21" s="48" t="e">
        <f>'січень 2026'!Q21+'лютий 2026'!Q21+'березень 2026'!Q21+'квітень 2026'!Q21+'травень 2026'!#REF!+'червень 2026 '!Q21+'липень 2026'!Q21+'серпень 2026 '!Q21+'вересень 2026'!Q21+'жовтень 2026'!Q21+'листопад 2026'!Q21+'грудень 2026'!Q21</f>
        <v>#REF!</v>
      </c>
      <c r="R21" s="48" t="e">
        <f>'січень 2026'!R21+'лютий 2026'!R21+'березень 2026'!R21+'квітень 2026'!R21+'травень 2026'!#REF!+'червень 2026 '!R21+'липень 2026'!R21+'серпень 2026 '!R21+'вересень 2026'!R21+'жовтень 2026'!R21+'листопад 2026'!R21+'грудень 2026'!R21</f>
        <v>#REF!</v>
      </c>
      <c r="S21" s="48" t="e">
        <f>'січень 2026'!S21+'лютий 2026'!S21+'березень 2026'!S21+'квітень 2026'!S21+'травень 2026'!#REF!+'червень 2026 '!S21+'липень 2026'!S21+'серпень 2026 '!S21+'вересень 2026'!S21+'жовтень 2026'!S21+'листопад 2026'!S21+'грудень 2026'!S21</f>
        <v>#REF!</v>
      </c>
      <c r="T21" s="48" t="e">
        <f>'січень 2026'!T21+'лютий 2026'!T21+'березень 2026'!T21+'квітень 2026'!T21+'травень 2026'!#REF!+'червень 2026 '!T21+'липень 2026'!T21+'серпень 2026 '!T21+'вересень 2026'!T21+'жовтень 2026'!T21+'листопад 2026'!T21+'грудень 2026'!T21</f>
        <v>#REF!</v>
      </c>
      <c r="U21" s="48" t="e">
        <f>'січень 2026'!U21+'лютий 2026'!U21+'березень 2026'!U21+'квітень 2026'!U21+'травень 2026'!#REF!+'червень 2026 '!U21+'липень 2026'!U21+'серпень 2026 '!U21+'вересень 2026'!U21+'жовтень 2026'!U21+'листопад 2026'!U21+'грудень 2026'!U21</f>
        <v>#REF!</v>
      </c>
      <c r="V21" s="48" t="e">
        <f>'січень 2026'!V21+'лютий 2026'!V21+'березень 2026'!V21+'квітень 2026'!V21+'травень 2026'!#REF!+'червень 2026 '!V21+'липень 2026'!V21+'серпень 2026 '!V21+'вересень 2026'!V21+'жовтень 2026'!V21+'листопад 2026'!V21+'грудень 2026'!V21</f>
        <v>#REF!</v>
      </c>
      <c r="W21" s="46" t="e">
        <f t="shared" si="0"/>
        <v>#REF!</v>
      </c>
      <c r="Y21" s="28">
        <v>111</v>
      </c>
      <c r="Z21" s="28" t="e">
        <f t="shared" si="1"/>
        <v>#REF!</v>
      </c>
    </row>
    <row r="22" spans="1:27" x14ac:dyDescent="0.3">
      <c r="A22" s="79">
        <v>13</v>
      </c>
      <c r="B22" s="79" t="s">
        <v>13</v>
      </c>
      <c r="C22" s="47"/>
      <c r="D22" s="48" t="e">
        <f>'січень 2026'!D22+'лютий 2026'!D22+'березень 2026'!D22+'квітень 2026'!D22+'травень 2026'!#REF!+'червень 2026 '!D22+'липень 2026'!D22+'серпень 2026 '!D22+'вересень 2026'!D22+'жовтень 2026'!D22+'листопад 2026'!D22+'грудень 2026'!D22</f>
        <v>#REF!</v>
      </c>
      <c r="E22" s="48" t="e">
        <f>'січень 2026'!E22+'лютий 2026'!E22+'березень 2026'!E22+'квітень 2026'!E22+'травень 2026'!#REF!+'червень 2026 '!E22+'липень 2026'!E22+'серпень 2026 '!E22+'вересень 2026'!E22+'жовтень 2026'!E22+'листопад 2026'!E22+'грудень 2026'!E22</f>
        <v>#REF!</v>
      </c>
      <c r="F22" s="48" t="e">
        <f>'січень 2026'!F22+'лютий 2026'!F22+'березень 2026'!F22+'квітень 2026'!F22+'травень 2026'!#REF!+'червень 2026 '!F22+'липень 2026'!F22+'серпень 2026 '!F22+'вересень 2026'!F22+'жовтень 2026'!F22+'листопад 2026'!F22+'грудень 2026'!F22</f>
        <v>#REF!</v>
      </c>
      <c r="G22" s="48" t="e">
        <f>'січень 2026'!G22+'лютий 2026'!G22+'березень 2026'!G22+'квітень 2026'!G22+'травень 2026'!#REF!+'червень 2026 '!G22+'липень 2026'!G22+'серпень 2026 '!G22+'вересень 2026'!G22+'жовтень 2026'!G22+'листопад 2026'!G22+'грудень 2026'!G22</f>
        <v>#REF!</v>
      </c>
      <c r="H22" s="48" t="e">
        <f>'січень 2026'!H22+'лютий 2026'!H22+'березень 2026'!H22+'квітень 2026'!H22+'травень 2026'!#REF!+'червень 2026 '!H22+'липень 2026'!H22+'серпень 2026 '!H22+'вересень 2026'!H22+'жовтень 2026'!H22+'листопад 2026'!H22+'грудень 2026'!H22</f>
        <v>#REF!</v>
      </c>
      <c r="I22" s="48" t="e">
        <f>'січень 2026'!I22+'лютий 2026'!I22+'березень 2026'!I22+'квітень 2026'!I22+'травень 2026'!#REF!+'червень 2026 '!I22+'липень 2026'!I22+'серпень 2026 '!I22+'вересень 2026'!I22+'жовтень 2026'!I22+'листопад 2026'!I22+'грудень 2026'!I22</f>
        <v>#REF!</v>
      </c>
      <c r="J22" s="48" t="e">
        <f>'січень 2026'!J22+'лютий 2026'!J22+'березень 2026'!J22+'квітень 2026'!J22+'травень 2026'!#REF!+'червень 2026 '!J22+'липень 2026'!J22+'серпень 2026 '!J22+'вересень 2026'!J22+'жовтень 2026'!J22+'листопад 2026'!J22+'грудень 2026'!J22</f>
        <v>#REF!</v>
      </c>
      <c r="K22" s="48" t="e">
        <f>'січень 2026'!K22+'лютий 2026'!K22+'березень 2026'!K22+'квітень 2026'!K22+'травень 2026'!#REF!+'червень 2026 '!K22+'липень 2026'!K22+'серпень 2026 '!K22+'вересень 2026'!K22+'жовтень 2026'!K22+'листопад 2026'!K22+'грудень 2026'!K22</f>
        <v>#REF!</v>
      </c>
      <c r="L22" s="48" t="e">
        <f>'січень 2026'!L22+'лютий 2026'!L22+'березень 2026'!L22+'квітень 2026'!L22+'травень 2026'!#REF!+'червень 2026 '!L22+'липень 2026'!L22+'серпень 2026 '!L22+'вересень 2026'!L22+'жовтень 2026'!L22+'листопад 2026'!L22+'грудень 2026'!L22</f>
        <v>#REF!</v>
      </c>
      <c r="M22" s="48" t="e">
        <f>'січень 2026'!M22+'лютий 2026'!M22+'березень 2026'!M22+'квітень 2026'!M22+'травень 2026'!#REF!+'червень 2026 '!M22+'липень 2026'!M22+'серпень 2026 '!M22+'вересень 2026'!M22+'жовтень 2026'!M22+'листопад 2026'!M22+'грудень 2026'!M22</f>
        <v>#REF!</v>
      </c>
      <c r="N22" s="48" t="e">
        <f>'січень 2026'!N22+'лютий 2026'!N22+'березень 2026'!N22+'квітень 2026'!N22+'травень 2026'!#REF!+'червень 2026 '!N22+'липень 2026'!N22+'серпень 2026 '!N22+'вересень 2026'!N22+'жовтень 2026'!N22+'листопад 2026'!N22+'грудень 2026'!N22</f>
        <v>#REF!</v>
      </c>
      <c r="O22" s="48" t="e">
        <f>'січень 2026'!O22+'лютий 2026'!O22+'березень 2026'!O22+'квітень 2026'!O22+'травень 2026'!#REF!+'червень 2026 '!O22+'липень 2026'!O22+'серпень 2026 '!O22+'вересень 2026'!O22+'жовтень 2026'!O22+'листопад 2026'!O22+'грудень 2026'!O22</f>
        <v>#REF!</v>
      </c>
      <c r="P22" s="48" t="e">
        <f>'січень 2026'!P22+'лютий 2026'!P22+'березень 2026'!P22+'квітень 2026'!P22+'травень 2026'!#REF!+'червень 2026 '!P22+'липень 2026'!P22+'серпень 2026 '!P22+'вересень 2026'!P22+'жовтень 2026'!P22+'листопад 2026'!P22+'грудень 2026'!P22</f>
        <v>#REF!</v>
      </c>
      <c r="Q22" s="48" t="e">
        <f>'січень 2026'!Q22+'лютий 2026'!Q22+'березень 2026'!Q22+'квітень 2026'!Q22+'травень 2026'!#REF!+'червень 2026 '!Q22+'липень 2026'!Q22+'серпень 2026 '!Q22+'вересень 2026'!Q22+'жовтень 2026'!Q22+'листопад 2026'!Q22+'грудень 2026'!Q22</f>
        <v>#REF!</v>
      </c>
      <c r="R22" s="48" t="e">
        <f>'січень 2026'!R22+'лютий 2026'!R22+'березень 2026'!R22+'квітень 2026'!R22+'травень 2026'!#REF!+'червень 2026 '!R22+'липень 2026'!R22+'серпень 2026 '!R22+'вересень 2026'!R22+'жовтень 2026'!R22+'листопад 2026'!R22+'грудень 2026'!R22</f>
        <v>#REF!</v>
      </c>
      <c r="S22" s="48" t="e">
        <f>'січень 2026'!S22+'лютий 2026'!S22+'березень 2026'!S22+'квітень 2026'!S22+'травень 2026'!#REF!+'червень 2026 '!S22+'липень 2026'!S22+'серпень 2026 '!S22+'вересень 2026'!S22+'жовтень 2026'!S22+'листопад 2026'!S22+'грудень 2026'!S22</f>
        <v>#REF!</v>
      </c>
      <c r="T22" s="48" t="e">
        <f>'січень 2026'!T22+'лютий 2026'!T22+'березень 2026'!T22+'квітень 2026'!T22+'травень 2026'!#REF!+'червень 2026 '!T22+'липень 2026'!T22+'серпень 2026 '!T22+'вересень 2026'!T22+'жовтень 2026'!T22+'листопад 2026'!T22+'грудень 2026'!T22</f>
        <v>#REF!</v>
      </c>
      <c r="U22" s="48" t="e">
        <f>'січень 2026'!U22+'лютий 2026'!U22+'березень 2026'!U22+'квітень 2026'!U22+'травень 2026'!#REF!+'червень 2026 '!U22+'липень 2026'!U22+'серпень 2026 '!U22+'вересень 2026'!U22+'жовтень 2026'!U22+'листопад 2026'!U22+'грудень 2026'!U22</f>
        <v>#REF!</v>
      </c>
      <c r="V22" s="48" t="e">
        <f>'січень 2026'!V22+'лютий 2026'!V22+'березень 2026'!V22+'квітень 2026'!V22+'травень 2026'!#REF!+'червень 2026 '!V22+'липень 2026'!V22+'серпень 2026 '!V22+'вересень 2026'!V22+'жовтень 2026'!V22+'листопад 2026'!V22+'грудень 2026'!V22</f>
        <v>#REF!</v>
      </c>
      <c r="W22" s="46" t="e">
        <f t="shared" si="0"/>
        <v>#REF!</v>
      </c>
      <c r="Y22" s="28">
        <v>88</v>
      </c>
      <c r="Z22" s="28" t="e">
        <f t="shared" si="1"/>
        <v>#REF!</v>
      </c>
    </row>
    <row r="23" spans="1:27" x14ac:dyDescent="0.3">
      <c r="A23" s="79">
        <v>14</v>
      </c>
      <c r="B23" s="79" t="s">
        <v>14</v>
      </c>
      <c r="C23" s="47"/>
      <c r="D23" s="48" t="e">
        <f>'січень 2026'!D23+'лютий 2026'!D23+'березень 2026'!D23+'квітень 2026'!D23+'травень 2026'!#REF!+'червень 2026 '!D23+'липень 2026'!D23+'серпень 2026 '!D23+'вересень 2026'!D23+'жовтень 2026'!D23+'листопад 2026'!D23+'грудень 2026'!D23</f>
        <v>#REF!</v>
      </c>
      <c r="E23" s="48" t="e">
        <f>'січень 2026'!E23+'лютий 2026'!E23+'березень 2026'!E23+'квітень 2026'!E23+'травень 2026'!#REF!+'червень 2026 '!E23+'липень 2026'!E23+'серпень 2026 '!E23+'вересень 2026'!E23+'жовтень 2026'!E23+'листопад 2026'!E23+'грудень 2026'!E23</f>
        <v>#REF!</v>
      </c>
      <c r="F23" s="48" t="e">
        <f>'січень 2026'!F23+'лютий 2026'!F23+'березень 2026'!F23+'квітень 2026'!F23+'травень 2026'!#REF!+'червень 2026 '!F23+'липень 2026'!F23+'серпень 2026 '!F23+'вересень 2026'!F23+'жовтень 2026'!F23+'листопад 2026'!F23+'грудень 2026'!F23</f>
        <v>#REF!</v>
      </c>
      <c r="G23" s="48" t="e">
        <f>'січень 2026'!G23+'лютий 2026'!G23+'березень 2026'!G23+'квітень 2026'!G23+'травень 2026'!#REF!+'червень 2026 '!G23+'липень 2026'!G23+'серпень 2026 '!G23+'вересень 2026'!G23+'жовтень 2026'!G23+'листопад 2026'!G23+'грудень 2026'!G23</f>
        <v>#REF!</v>
      </c>
      <c r="H23" s="48" t="e">
        <f>'січень 2026'!H23+'лютий 2026'!H23+'березень 2026'!H23+'квітень 2026'!H23+'травень 2026'!#REF!+'червень 2026 '!H23+'липень 2026'!H23+'серпень 2026 '!H23+'вересень 2026'!H23+'жовтень 2026'!H23+'листопад 2026'!H23+'грудень 2026'!H23</f>
        <v>#REF!</v>
      </c>
      <c r="I23" s="48" t="e">
        <f>'січень 2026'!I23+'лютий 2026'!I23+'березень 2026'!I23+'квітень 2026'!I23+'травень 2026'!#REF!+'червень 2026 '!I23+'липень 2026'!I23+'серпень 2026 '!I23+'вересень 2026'!I23+'жовтень 2026'!I23+'листопад 2026'!I23+'грудень 2026'!I23</f>
        <v>#REF!</v>
      </c>
      <c r="J23" s="48" t="e">
        <f>'січень 2026'!J23+'лютий 2026'!J23+'березень 2026'!J23+'квітень 2026'!J23+'травень 2026'!#REF!+'червень 2026 '!J23+'липень 2026'!J23+'серпень 2026 '!J23+'вересень 2026'!J23+'жовтень 2026'!J23+'листопад 2026'!J23+'грудень 2026'!J23</f>
        <v>#REF!</v>
      </c>
      <c r="K23" s="48" t="e">
        <f>'січень 2026'!K23+'лютий 2026'!K23+'березень 2026'!K23+'квітень 2026'!K23+'травень 2026'!#REF!+'червень 2026 '!K23+'липень 2026'!K23+'серпень 2026 '!K23+'вересень 2026'!K23+'жовтень 2026'!K23+'листопад 2026'!K23+'грудень 2026'!K23</f>
        <v>#REF!</v>
      </c>
      <c r="L23" s="48" t="e">
        <f>'січень 2026'!L23+'лютий 2026'!L23+'березень 2026'!L23+'квітень 2026'!L23+'травень 2026'!#REF!+'червень 2026 '!L23+'липень 2026'!L23+'серпень 2026 '!L23+'вересень 2026'!L23+'жовтень 2026'!L23+'листопад 2026'!L23+'грудень 2026'!L23</f>
        <v>#REF!</v>
      </c>
      <c r="M23" s="48" t="e">
        <f>'січень 2026'!M23+'лютий 2026'!M23+'березень 2026'!M23+'квітень 2026'!M23+'травень 2026'!#REF!+'червень 2026 '!M23+'липень 2026'!M23+'серпень 2026 '!M23+'вересень 2026'!M23+'жовтень 2026'!M23+'листопад 2026'!M23+'грудень 2026'!M23</f>
        <v>#REF!</v>
      </c>
      <c r="N23" s="48" t="e">
        <f>'січень 2026'!N23+'лютий 2026'!N23+'березень 2026'!N23+'квітень 2026'!N23+'травень 2026'!#REF!+'червень 2026 '!N23+'липень 2026'!N23+'серпень 2026 '!N23+'вересень 2026'!N23+'жовтень 2026'!N23+'листопад 2026'!N23+'грудень 2026'!N23</f>
        <v>#REF!</v>
      </c>
      <c r="O23" s="48" t="e">
        <f>'січень 2026'!O23+'лютий 2026'!O23+'березень 2026'!O23+'квітень 2026'!O23+'травень 2026'!#REF!+'червень 2026 '!O23+'липень 2026'!O23+'серпень 2026 '!O23+'вересень 2026'!O23+'жовтень 2026'!O23+'листопад 2026'!O23+'грудень 2026'!O23</f>
        <v>#REF!</v>
      </c>
      <c r="P23" s="48" t="e">
        <f>'січень 2026'!P23+'лютий 2026'!P23+'березень 2026'!P23+'квітень 2026'!P23+'травень 2026'!#REF!+'червень 2026 '!P23+'липень 2026'!P23+'серпень 2026 '!P23+'вересень 2026'!P23+'жовтень 2026'!P23+'листопад 2026'!P23+'грудень 2026'!P23</f>
        <v>#REF!</v>
      </c>
      <c r="Q23" s="48" t="e">
        <f>'січень 2026'!Q23+'лютий 2026'!Q23+'березень 2026'!Q23+'квітень 2026'!Q23+'травень 2026'!#REF!+'червень 2026 '!Q23+'липень 2026'!Q23+'серпень 2026 '!Q23+'вересень 2026'!Q23+'жовтень 2026'!Q23+'листопад 2026'!Q23+'грудень 2026'!Q23</f>
        <v>#REF!</v>
      </c>
      <c r="R23" s="48" t="e">
        <f>'січень 2026'!R23+'лютий 2026'!R23+'березень 2026'!R23+'квітень 2026'!R23+'травень 2026'!#REF!+'червень 2026 '!R23+'липень 2026'!R23+'серпень 2026 '!R23+'вересень 2026'!R23+'жовтень 2026'!R23+'листопад 2026'!R23+'грудень 2026'!R23</f>
        <v>#REF!</v>
      </c>
      <c r="S23" s="48" t="e">
        <f>'січень 2026'!S23+'лютий 2026'!S23+'березень 2026'!S23+'квітень 2026'!S23+'травень 2026'!#REF!+'червень 2026 '!S23+'липень 2026'!S23+'серпень 2026 '!S23+'вересень 2026'!S23+'жовтень 2026'!S23+'листопад 2026'!S23+'грудень 2026'!S23</f>
        <v>#REF!</v>
      </c>
      <c r="T23" s="48" t="e">
        <f>'січень 2026'!T23+'лютий 2026'!T23+'березень 2026'!T23+'квітень 2026'!T23+'травень 2026'!#REF!+'червень 2026 '!T23+'липень 2026'!T23+'серпень 2026 '!T23+'вересень 2026'!T23+'жовтень 2026'!T23+'листопад 2026'!T23+'грудень 2026'!T23</f>
        <v>#REF!</v>
      </c>
      <c r="U23" s="48" t="e">
        <f>'січень 2026'!U23+'лютий 2026'!U23+'березень 2026'!U23+'квітень 2026'!U23+'травень 2026'!#REF!+'червень 2026 '!U23+'липень 2026'!U23+'серпень 2026 '!U23+'вересень 2026'!U23+'жовтень 2026'!U23+'листопад 2026'!U23+'грудень 2026'!U23</f>
        <v>#REF!</v>
      </c>
      <c r="V23" s="48" t="e">
        <f>'січень 2026'!V23+'лютий 2026'!V23+'березень 2026'!V23+'квітень 2026'!V23+'травень 2026'!#REF!+'червень 2026 '!V23+'липень 2026'!V23+'серпень 2026 '!V23+'вересень 2026'!V23+'жовтень 2026'!V23+'листопад 2026'!V23+'грудень 2026'!V23</f>
        <v>#REF!</v>
      </c>
      <c r="W23" s="46" t="e">
        <f t="shared" si="0"/>
        <v>#REF!</v>
      </c>
      <c r="Y23" s="28">
        <v>90</v>
      </c>
      <c r="Z23" s="28" t="e">
        <f t="shared" si="1"/>
        <v>#REF!</v>
      </c>
    </row>
    <row r="24" spans="1:27" x14ac:dyDescent="0.3">
      <c r="A24" s="79">
        <v>15</v>
      </c>
      <c r="B24" s="79" t="s">
        <v>15</v>
      </c>
      <c r="C24" s="47"/>
      <c r="D24" s="48" t="e">
        <f>'січень 2026'!D24+'лютий 2026'!D24+'березень 2026'!D24+'квітень 2026'!D24+'травень 2026'!#REF!+'червень 2026 '!D24+'липень 2026'!D24+'серпень 2026 '!D24+'вересень 2026'!D24+'жовтень 2026'!D24+'листопад 2026'!D24+'грудень 2026'!D24</f>
        <v>#REF!</v>
      </c>
      <c r="E24" s="48" t="e">
        <f>'січень 2026'!E24+'лютий 2026'!E24+'березень 2026'!E24+'квітень 2026'!E24+'травень 2026'!#REF!+'червень 2026 '!E24+'липень 2026'!E24+'серпень 2026 '!E24+'вересень 2026'!E24+'жовтень 2026'!E24+'листопад 2026'!E24+'грудень 2026'!E24</f>
        <v>#REF!</v>
      </c>
      <c r="F24" s="48" t="e">
        <f>'січень 2026'!F24+'лютий 2026'!F24+'березень 2026'!F24+'квітень 2026'!F24+'травень 2026'!#REF!+'червень 2026 '!F24+'липень 2026'!F24+'серпень 2026 '!F24+'вересень 2026'!F24+'жовтень 2026'!F24+'листопад 2026'!F24+'грудень 2026'!F24</f>
        <v>#REF!</v>
      </c>
      <c r="G24" s="48" t="e">
        <f>'січень 2026'!G24+'лютий 2026'!G24+'березень 2026'!G24+'квітень 2026'!G24+'травень 2026'!#REF!+'червень 2026 '!G24+'липень 2026'!G24+'серпень 2026 '!G24+'вересень 2026'!G24+'жовтень 2026'!G24+'листопад 2026'!G24+'грудень 2026'!G24</f>
        <v>#REF!</v>
      </c>
      <c r="H24" s="48" t="e">
        <f>'січень 2026'!H24+'лютий 2026'!H24+'березень 2026'!H24+'квітень 2026'!H24+'травень 2026'!#REF!+'червень 2026 '!H24+'липень 2026'!H24+'серпень 2026 '!H24+'вересень 2026'!H24+'жовтень 2026'!H24+'листопад 2026'!H24+'грудень 2026'!H24</f>
        <v>#REF!</v>
      </c>
      <c r="I24" s="48" t="e">
        <f>'січень 2026'!I24+'лютий 2026'!I24+'березень 2026'!I24+'квітень 2026'!I24+'травень 2026'!#REF!+'червень 2026 '!I24+'липень 2026'!I24+'серпень 2026 '!I24+'вересень 2026'!I24+'жовтень 2026'!I24+'листопад 2026'!I24+'грудень 2026'!I24</f>
        <v>#REF!</v>
      </c>
      <c r="J24" s="48" t="e">
        <f>'січень 2026'!J24+'лютий 2026'!J24+'березень 2026'!J24+'квітень 2026'!J24+'травень 2026'!#REF!+'червень 2026 '!J24+'липень 2026'!J24+'серпень 2026 '!J24+'вересень 2026'!J24+'жовтень 2026'!J24+'листопад 2026'!J24+'грудень 2026'!J24</f>
        <v>#REF!</v>
      </c>
      <c r="K24" s="48" t="e">
        <f>'січень 2026'!K24+'лютий 2026'!K24+'березень 2026'!K24+'квітень 2026'!K24+'травень 2026'!#REF!+'червень 2026 '!K24+'липень 2026'!K24+'серпень 2026 '!K24+'вересень 2026'!K24+'жовтень 2026'!K24+'листопад 2026'!K24+'грудень 2026'!K24</f>
        <v>#REF!</v>
      </c>
      <c r="L24" s="48" t="e">
        <f>'січень 2026'!L24+'лютий 2026'!L24+'березень 2026'!L24+'квітень 2026'!L24+'травень 2026'!#REF!+'червень 2026 '!L24+'липень 2026'!L24+'серпень 2026 '!L24+'вересень 2026'!L24+'жовтень 2026'!L24+'листопад 2026'!L24+'грудень 2026'!L24</f>
        <v>#REF!</v>
      </c>
      <c r="M24" s="48" t="e">
        <f>'січень 2026'!M24+'лютий 2026'!M24+'березень 2026'!M24+'квітень 2026'!M24+'травень 2026'!#REF!+'червень 2026 '!M24+'липень 2026'!M24+'серпень 2026 '!M24+'вересень 2026'!M24+'жовтень 2026'!M24+'листопад 2026'!M24+'грудень 2026'!M24</f>
        <v>#REF!</v>
      </c>
      <c r="N24" s="48" t="e">
        <f>'січень 2026'!N24+'лютий 2026'!N24+'березень 2026'!N24+'квітень 2026'!N24+'травень 2026'!#REF!+'червень 2026 '!N24+'липень 2026'!N24+'серпень 2026 '!N24+'вересень 2026'!N24+'жовтень 2026'!N24+'листопад 2026'!N24+'грудень 2026'!N24</f>
        <v>#REF!</v>
      </c>
      <c r="O24" s="48" t="e">
        <f>'січень 2026'!O24+'лютий 2026'!O24+'березень 2026'!O24+'квітень 2026'!O24+'травень 2026'!#REF!+'червень 2026 '!O24+'липень 2026'!O24+'серпень 2026 '!O24+'вересень 2026'!O24+'жовтень 2026'!O24+'листопад 2026'!O24+'грудень 2026'!O24</f>
        <v>#REF!</v>
      </c>
      <c r="P24" s="48" t="e">
        <f>'січень 2026'!P24+'лютий 2026'!P24+'березень 2026'!P24+'квітень 2026'!P24+'травень 2026'!#REF!+'червень 2026 '!P24+'липень 2026'!P24+'серпень 2026 '!P24+'вересень 2026'!P24+'жовтень 2026'!P24+'листопад 2026'!P24+'грудень 2026'!P24</f>
        <v>#REF!</v>
      </c>
      <c r="Q24" s="48" t="e">
        <f>'січень 2026'!Q24+'лютий 2026'!Q24+'березень 2026'!Q24+'квітень 2026'!Q24+'травень 2026'!#REF!+'червень 2026 '!Q24+'липень 2026'!Q24+'серпень 2026 '!Q24+'вересень 2026'!Q24+'жовтень 2026'!Q24+'листопад 2026'!Q24+'грудень 2026'!Q24</f>
        <v>#REF!</v>
      </c>
      <c r="R24" s="48" t="e">
        <f>'січень 2026'!R24+'лютий 2026'!R24+'березень 2026'!R24+'квітень 2026'!R24+'травень 2026'!#REF!+'червень 2026 '!R24+'липень 2026'!R24+'серпень 2026 '!R24+'вересень 2026'!R24+'жовтень 2026'!R24+'листопад 2026'!R24+'грудень 2026'!R24</f>
        <v>#REF!</v>
      </c>
      <c r="S24" s="48" t="e">
        <f>'січень 2026'!S24+'лютий 2026'!S24+'березень 2026'!S24+'квітень 2026'!S24+'травень 2026'!#REF!+'червень 2026 '!S24+'липень 2026'!S24+'серпень 2026 '!S24+'вересень 2026'!S24+'жовтень 2026'!S24+'листопад 2026'!S24+'грудень 2026'!S24</f>
        <v>#REF!</v>
      </c>
      <c r="T24" s="48" t="e">
        <f>'січень 2026'!T24+'лютий 2026'!T24+'березень 2026'!T24+'квітень 2026'!T24+'травень 2026'!#REF!+'червень 2026 '!T24+'липень 2026'!T24+'серпень 2026 '!T24+'вересень 2026'!T24+'жовтень 2026'!T24+'листопад 2026'!T24+'грудень 2026'!T24</f>
        <v>#REF!</v>
      </c>
      <c r="U24" s="48" t="e">
        <f>'січень 2026'!U24+'лютий 2026'!U24+'березень 2026'!U24+'квітень 2026'!U24+'травень 2026'!#REF!+'червень 2026 '!U24+'липень 2026'!U24+'серпень 2026 '!U24+'вересень 2026'!U24+'жовтень 2026'!U24+'листопад 2026'!U24+'грудень 2026'!U24</f>
        <v>#REF!</v>
      </c>
      <c r="V24" s="48" t="e">
        <f>'січень 2026'!V24+'лютий 2026'!V24+'березень 2026'!V24+'квітень 2026'!V24+'травень 2026'!#REF!+'червень 2026 '!V24+'липень 2026'!V24+'серпень 2026 '!V24+'вересень 2026'!V24+'жовтень 2026'!V24+'листопад 2026'!V24+'грудень 2026'!V24</f>
        <v>#REF!</v>
      </c>
      <c r="W24" s="46" t="e">
        <f t="shared" si="0"/>
        <v>#REF!</v>
      </c>
      <c r="Y24" s="28">
        <v>195</v>
      </c>
      <c r="Z24" s="28" t="e">
        <f t="shared" si="1"/>
        <v>#REF!</v>
      </c>
    </row>
    <row r="25" spans="1:27" x14ac:dyDescent="0.3">
      <c r="A25" s="79">
        <v>16</v>
      </c>
      <c r="B25" s="79" t="s">
        <v>16</v>
      </c>
      <c r="C25" s="47"/>
      <c r="D25" s="48" t="e">
        <f>'січень 2026'!D25+'лютий 2026'!D25+'березень 2026'!D25+'квітень 2026'!D25+'травень 2026'!#REF!+'червень 2026 '!D25+'липень 2026'!D25+'серпень 2026 '!D25+'вересень 2026'!D25+'жовтень 2026'!D25+'листопад 2026'!D25+'грудень 2026'!D25</f>
        <v>#REF!</v>
      </c>
      <c r="E25" s="48" t="e">
        <f>'січень 2026'!E25+'лютий 2026'!E25+'березень 2026'!E25+'квітень 2026'!E25+'травень 2026'!#REF!+'червень 2026 '!E25+'липень 2026'!E25+'серпень 2026 '!E25+'вересень 2026'!E25+'жовтень 2026'!E25+'листопад 2026'!E25+'грудень 2026'!E25</f>
        <v>#REF!</v>
      </c>
      <c r="F25" s="48" t="e">
        <f>'січень 2026'!F25+'лютий 2026'!F25+'березень 2026'!F25+'квітень 2026'!F25+'травень 2026'!#REF!+'червень 2026 '!F25+'липень 2026'!F25+'серпень 2026 '!F25+'вересень 2026'!F25+'жовтень 2026'!F25+'листопад 2026'!F25+'грудень 2026'!F25</f>
        <v>#REF!</v>
      </c>
      <c r="G25" s="48" t="e">
        <f>'січень 2026'!G25+'лютий 2026'!G25+'березень 2026'!G25+'квітень 2026'!G25+'травень 2026'!#REF!+'червень 2026 '!G25+'липень 2026'!G25+'серпень 2026 '!G25+'вересень 2026'!G25+'жовтень 2026'!G25+'листопад 2026'!G25+'грудень 2026'!G25</f>
        <v>#REF!</v>
      </c>
      <c r="H25" s="48" t="e">
        <f>'січень 2026'!H25+'лютий 2026'!H25+'березень 2026'!H25+'квітень 2026'!H25+'травень 2026'!#REF!+'червень 2026 '!H25+'липень 2026'!H25+'серпень 2026 '!H25+'вересень 2026'!H25+'жовтень 2026'!H25+'листопад 2026'!H25+'грудень 2026'!H25</f>
        <v>#REF!</v>
      </c>
      <c r="I25" s="48" t="e">
        <f>'січень 2026'!I25+'лютий 2026'!I25+'березень 2026'!I25+'квітень 2026'!I25+'травень 2026'!#REF!+'червень 2026 '!I25+'липень 2026'!I25+'серпень 2026 '!I25+'вересень 2026'!I25+'жовтень 2026'!I25+'листопад 2026'!I25+'грудень 2026'!I25</f>
        <v>#REF!</v>
      </c>
      <c r="J25" s="48" t="e">
        <f>'січень 2026'!J25+'лютий 2026'!J25+'березень 2026'!J25+'квітень 2026'!J25+'травень 2026'!#REF!+'червень 2026 '!J25+'липень 2026'!J25+'серпень 2026 '!J25+'вересень 2026'!J25+'жовтень 2026'!J25+'листопад 2026'!J25+'грудень 2026'!J25</f>
        <v>#REF!</v>
      </c>
      <c r="K25" s="48" t="e">
        <f>'січень 2026'!K25+'лютий 2026'!K25+'березень 2026'!K25+'квітень 2026'!K25+'травень 2026'!#REF!+'червень 2026 '!K25+'липень 2026'!K25+'серпень 2026 '!K25+'вересень 2026'!K25+'жовтень 2026'!K25+'листопад 2026'!K25+'грудень 2026'!K25</f>
        <v>#REF!</v>
      </c>
      <c r="L25" s="48" t="e">
        <f>'січень 2026'!L25+'лютий 2026'!L25+'березень 2026'!L25+'квітень 2026'!L25+'травень 2026'!#REF!+'червень 2026 '!L25+'липень 2026'!L25+'серпень 2026 '!L25+'вересень 2026'!L25+'жовтень 2026'!L25+'листопад 2026'!L25+'грудень 2026'!L25</f>
        <v>#REF!</v>
      </c>
      <c r="M25" s="48" t="e">
        <f>'січень 2026'!M25+'лютий 2026'!M25+'березень 2026'!M25+'квітень 2026'!M25+'травень 2026'!#REF!+'червень 2026 '!M25+'липень 2026'!M25+'серпень 2026 '!M25+'вересень 2026'!M25+'жовтень 2026'!M25+'листопад 2026'!M25+'грудень 2026'!M25</f>
        <v>#REF!</v>
      </c>
      <c r="N25" s="48" t="e">
        <f>'січень 2026'!N25+'лютий 2026'!N25+'березень 2026'!N25+'квітень 2026'!N25+'травень 2026'!#REF!+'червень 2026 '!N25+'липень 2026'!N25+'серпень 2026 '!N25+'вересень 2026'!N25+'жовтень 2026'!N25+'листопад 2026'!N25+'грудень 2026'!N25</f>
        <v>#REF!</v>
      </c>
      <c r="O25" s="48" t="e">
        <f>'січень 2026'!O25+'лютий 2026'!O25+'березень 2026'!O25+'квітень 2026'!O25+'травень 2026'!#REF!+'червень 2026 '!O25+'липень 2026'!O25+'серпень 2026 '!O25+'вересень 2026'!O25+'жовтень 2026'!O25+'листопад 2026'!O25+'грудень 2026'!O25</f>
        <v>#REF!</v>
      </c>
      <c r="P25" s="48" t="e">
        <f>'січень 2026'!P25+'лютий 2026'!P25+'березень 2026'!P25+'квітень 2026'!P25+'травень 2026'!#REF!+'червень 2026 '!P25+'липень 2026'!P25+'серпень 2026 '!P25+'вересень 2026'!P25+'жовтень 2026'!P25+'листопад 2026'!P25+'грудень 2026'!P25</f>
        <v>#REF!</v>
      </c>
      <c r="Q25" s="48" t="e">
        <f>'січень 2026'!Q25+'лютий 2026'!Q25+'березень 2026'!Q25+'квітень 2026'!Q25+'травень 2026'!#REF!+'червень 2026 '!Q25+'липень 2026'!Q25+'серпень 2026 '!Q25+'вересень 2026'!Q25+'жовтень 2026'!Q25+'листопад 2026'!Q25+'грудень 2026'!Q25</f>
        <v>#REF!</v>
      </c>
      <c r="R25" s="48" t="e">
        <f>'січень 2026'!R25+'лютий 2026'!R25+'березень 2026'!R25+'квітень 2026'!R25+'травень 2026'!#REF!+'червень 2026 '!R25+'липень 2026'!R25+'серпень 2026 '!R25+'вересень 2026'!R25+'жовтень 2026'!R25+'листопад 2026'!R25+'грудень 2026'!R25</f>
        <v>#REF!</v>
      </c>
      <c r="S25" s="48" t="e">
        <f>'січень 2026'!S25+'лютий 2026'!S25+'березень 2026'!S25+'квітень 2026'!S25+'травень 2026'!#REF!+'червень 2026 '!S25+'липень 2026'!S25+'серпень 2026 '!S25+'вересень 2026'!S25+'жовтень 2026'!S25+'листопад 2026'!S25+'грудень 2026'!S25</f>
        <v>#REF!</v>
      </c>
      <c r="T25" s="48" t="e">
        <f>'січень 2026'!T25+'лютий 2026'!T25+'березень 2026'!T25+'квітень 2026'!T25+'травень 2026'!#REF!+'червень 2026 '!T25+'липень 2026'!T25+'серпень 2026 '!T25+'вересень 2026'!T25+'жовтень 2026'!T25+'листопад 2026'!T25+'грудень 2026'!T25</f>
        <v>#REF!</v>
      </c>
      <c r="U25" s="48" t="e">
        <f>'січень 2026'!U25+'лютий 2026'!U25+'березень 2026'!U25+'квітень 2026'!U25+'травень 2026'!#REF!+'червень 2026 '!U25+'липень 2026'!U25+'серпень 2026 '!U25+'вересень 2026'!U25+'жовтень 2026'!U25+'листопад 2026'!U25+'грудень 2026'!U25</f>
        <v>#REF!</v>
      </c>
      <c r="V25" s="48" t="e">
        <f>'січень 2026'!V25+'лютий 2026'!V25+'березень 2026'!V25+'квітень 2026'!V25+'травень 2026'!#REF!+'червень 2026 '!V25+'липень 2026'!V25+'серпень 2026 '!V25+'вересень 2026'!V25+'жовтень 2026'!V25+'листопад 2026'!V25+'грудень 2026'!V25</f>
        <v>#REF!</v>
      </c>
      <c r="W25" s="46" t="e">
        <f t="shared" si="0"/>
        <v>#REF!</v>
      </c>
      <c r="Y25" s="28">
        <v>69</v>
      </c>
      <c r="Z25" s="28" t="e">
        <f t="shared" si="1"/>
        <v>#REF!</v>
      </c>
    </row>
    <row r="26" spans="1:27" x14ac:dyDescent="0.3">
      <c r="A26" s="79">
        <v>17</v>
      </c>
      <c r="B26" s="79" t="s">
        <v>17</v>
      </c>
      <c r="C26" s="47"/>
      <c r="D26" s="48" t="e">
        <f>'січень 2026'!D26+'лютий 2026'!D26+'березень 2026'!D26+'квітень 2026'!D26+'травень 2026'!#REF!+'червень 2026 '!D26+'липень 2026'!D26+'серпень 2026 '!D26+'вересень 2026'!D26+'жовтень 2026'!D26+'листопад 2026'!D26+'грудень 2026'!D26</f>
        <v>#REF!</v>
      </c>
      <c r="E26" s="48" t="e">
        <f>'січень 2026'!E26+'лютий 2026'!E26+'березень 2026'!E26+'квітень 2026'!E26+'травень 2026'!#REF!+'червень 2026 '!E26+'липень 2026'!E26+'серпень 2026 '!E26+'вересень 2026'!E26+'жовтень 2026'!E26+'листопад 2026'!E26+'грудень 2026'!E26</f>
        <v>#REF!</v>
      </c>
      <c r="F26" s="48" t="e">
        <f>'січень 2026'!F26+'лютий 2026'!F26+'березень 2026'!F26+'квітень 2026'!F26+'травень 2026'!#REF!+'червень 2026 '!F26+'липень 2026'!F26+'серпень 2026 '!F26+'вересень 2026'!F26+'жовтень 2026'!F26+'листопад 2026'!F26+'грудень 2026'!F26</f>
        <v>#REF!</v>
      </c>
      <c r="G26" s="48" t="e">
        <f>'січень 2026'!G26+'лютий 2026'!G26+'березень 2026'!G26+'квітень 2026'!G26+'травень 2026'!#REF!+'червень 2026 '!G26+'липень 2026'!G26+'серпень 2026 '!G26+'вересень 2026'!G26+'жовтень 2026'!G26+'листопад 2026'!G26+'грудень 2026'!G26</f>
        <v>#REF!</v>
      </c>
      <c r="H26" s="48" t="e">
        <f>'січень 2026'!H26+'лютий 2026'!H26+'березень 2026'!H26+'квітень 2026'!H26+'травень 2026'!#REF!+'червень 2026 '!H26+'липень 2026'!H26+'серпень 2026 '!H26+'вересень 2026'!H26+'жовтень 2026'!H26+'листопад 2026'!H26+'грудень 2026'!H26</f>
        <v>#REF!</v>
      </c>
      <c r="I26" s="48" t="e">
        <f>'січень 2026'!I26+'лютий 2026'!I26+'березень 2026'!I26+'квітень 2026'!I26+'травень 2026'!#REF!+'червень 2026 '!I26+'липень 2026'!I26+'серпень 2026 '!I26+'вересень 2026'!I26+'жовтень 2026'!I26+'листопад 2026'!I26+'грудень 2026'!I26</f>
        <v>#REF!</v>
      </c>
      <c r="J26" s="48" t="e">
        <f>'січень 2026'!J26+'лютий 2026'!J26+'березень 2026'!J26+'квітень 2026'!J26+'травень 2026'!#REF!+'червень 2026 '!J26+'липень 2026'!J26+'серпень 2026 '!J26+'вересень 2026'!J26+'жовтень 2026'!J26+'листопад 2026'!J26+'грудень 2026'!J26</f>
        <v>#REF!</v>
      </c>
      <c r="K26" s="48" t="e">
        <f>'січень 2026'!K26+'лютий 2026'!K26+'березень 2026'!K26+'квітень 2026'!K26+'травень 2026'!#REF!+'червень 2026 '!K26+'липень 2026'!K26+'серпень 2026 '!K26+'вересень 2026'!K26+'жовтень 2026'!K26+'листопад 2026'!K26+'грудень 2026'!K26</f>
        <v>#REF!</v>
      </c>
      <c r="L26" s="48" t="e">
        <f>'січень 2026'!L26+'лютий 2026'!L26+'березень 2026'!L26+'квітень 2026'!L26+'травень 2026'!#REF!+'червень 2026 '!L26+'липень 2026'!L26+'серпень 2026 '!L26+'вересень 2026'!L26+'жовтень 2026'!L26+'листопад 2026'!L26+'грудень 2026'!L26</f>
        <v>#REF!</v>
      </c>
      <c r="M26" s="48" t="e">
        <f>'січень 2026'!M26+'лютий 2026'!M26+'березень 2026'!M26+'квітень 2026'!M26+'травень 2026'!#REF!+'червень 2026 '!M26+'липень 2026'!M26+'серпень 2026 '!M26+'вересень 2026'!M26+'жовтень 2026'!M26+'листопад 2026'!M26+'грудень 2026'!M26</f>
        <v>#REF!</v>
      </c>
      <c r="N26" s="48" t="e">
        <f>'січень 2026'!N26+'лютий 2026'!N26+'березень 2026'!N26+'квітень 2026'!N26+'травень 2026'!#REF!+'червень 2026 '!N26+'липень 2026'!N26+'серпень 2026 '!N26+'вересень 2026'!N26+'жовтень 2026'!N26+'листопад 2026'!N26+'грудень 2026'!N26</f>
        <v>#REF!</v>
      </c>
      <c r="O26" s="48" t="e">
        <f>'січень 2026'!O26+'лютий 2026'!O26+'березень 2026'!O26+'квітень 2026'!O26+'травень 2026'!#REF!+'червень 2026 '!O26+'липень 2026'!O26+'серпень 2026 '!O26+'вересень 2026'!O26+'жовтень 2026'!O26+'листопад 2026'!O26+'грудень 2026'!O26</f>
        <v>#REF!</v>
      </c>
      <c r="P26" s="48" t="e">
        <f>'січень 2026'!P26+'лютий 2026'!P26+'березень 2026'!P26+'квітень 2026'!P26+'травень 2026'!#REF!+'червень 2026 '!P26+'липень 2026'!P26+'серпень 2026 '!P26+'вересень 2026'!P26+'жовтень 2026'!P26+'листопад 2026'!P26+'грудень 2026'!P26</f>
        <v>#REF!</v>
      </c>
      <c r="Q26" s="48" t="e">
        <f>'січень 2026'!Q26+'лютий 2026'!Q26+'березень 2026'!Q26+'квітень 2026'!Q26+'травень 2026'!#REF!+'червень 2026 '!Q26+'липень 2026'!Q26+'серпень 2026 '!Q26+'вересень 2026'!Q26+'жовтень 2026'!Q26+'листопад 2026'!Q26+'грудень 2026'!Q26</f>
        <v>#REF!</v>
      </c>
      <c r="R26" s="48" t="e">
        <f>'січень 2026'!R26+'лютий 2026'!R26+'березень 2026'!R26+'квітень 2026'!R26+'травень 2026'!#REF!+'червень 2026 '!R26+'липень 2026'!R26+'серпень 2026 '!R26+'вересень 2026'!R26+'жовтень 2026'!R26+'листопад 2026'!R26+'грудень 2026'!R26</f>
        <v>#REF!</v>
      </c>
      <c r="S26" s="48" t="e">
        <f>'січень 2026'!S26+'лютий 2026'!S26+'березень 2026'!S26+'квітень 2026'!S26+'травень 2026'!#REF!+'червень 2026 '!S26+'липень 2026'!S26+'серпень 2026 '!S26+'вересень 2026'!S26+'жовтень 2026'!S26+'листопад 2026'!S26+'грудень 2026'!S26</f>
        <v>#REF!</v>
      </c>
      <c r="T26" s="48" t="e">
        <f>'січень 2026'!T26+'лютий 2026'!T26+'березень 2026'!T26+'квітень 2026'!T26+'травень 2026'!#REF!+'червень 2026 '!T26+'липень 2026'!T26+'серпень 2026 '!T26+'вересень 2026'!T26+'жовтень 2026'!T26+'листопад 2026'!T26+'грудень 2026'!T26</f>
        <v>#REF!</v>
      </c>
      <c r="U26" s="48" t="e">
        <f>'січень 2026'!U26+'лютий 2026'!U26+'березень 2026'!U26+'квітень 2026'!U26+'травень 2026'!#REF!+'червень 2026 '!U26+'липень 2026'!U26+'серпень 2026 '!U26+'вересень 2026'!U26+'жовтень 2026'!U26+'листопад 2026'!U26+'грудень 2026'!U26</f>
        <v>#REF!</v>
      </c>
      <c r="V26" s="48" t="e">
        <f>'січень 2026'!V26+'лютий 2026'!V26+'березень 2026'!V26+'квітень 2026'!V26+'травень 2026'!#REF!+'червень 2026 '!V26+'липень 2026'!V26+'серпень 2026 '!V26+'вересень 2026'!V26+'жовтень 2026'!V26+'листопад 2026'!V26+'грудень 2026'!V26</f>
        <v>#REF!</v>
      </c>
      <c r="W26" s="46" t="e">
        <f t="shared" si="0"/>
        <v>#REF!</v>
      </c>
      <c r="Y26" s="28">
        <v>24</v>
      </c>
      <c r="Z26" s="28" t="e">
        <f t="shared" si="1"/>
        <v>#REF!</v>
      </c>
    </row>
    <row r="27" spans="1:27" x14ac:dyDescent="0.3">
      <c r="A27" s="79">
        <v>18</v>
      </c>
      <c r="B27" s="79" t="s">
        <v>18</v>
      </c>
      <c r="C27" s="47"/>
      <c r="D27" s="48" t="e">
        <f>'січень 2026'!D27+'лютий 2026'!D27+'березень 2026'!D27+'квітень 2026'!D27+'травень 2026'!#REF!+'червень 2026 '!D27+'липень 2026'!D27+'серпень 2026 '!D27+'вересень 2026'!D27+'жовтень 2026'!D27+'листопад 2026'!D27+'грудень 2026'!D27</f>
        <v>#REF!</v>
      </c>
      <c r="E27" s="48" t="e">
        <f>'січень 2026'!E27+'лютий 2026'!E27+'березень 2026'!E27+'квітень 2026'!E27+'травень 2026'!#REF!+'червень 2026 '!E27+'липень 2026'!E27+'серпень 2026 '!E27+'вересень 2026'!E27+'жовтень 2026'!E27+'листопад 2026'!E27+'грудень 2026'!E27</f>
        <v>#REF!</v>
      </c>
      <c r="F27" s="48" t="e">
        <f>'січень 2026'!F27+'лютий 2026'!F27+'березень 2026'!F27+'квітень 2026'!F27+'травень 2026'!#REF!+'червень 2026 '!F27+'липень 2026'!F27+'серпень 2026 '!F27+'вересень 2026'!F27+'жовтень 2026'!F27+'листопад 2026'!F27+'грудень 2026'!F27</f>
        <v>#REF!</v>
      </c>
      <c r="G27" s="48" t="e">
        <f>'січень 2026'!G27+'лютий 2026'!G27+'березень 2026'!G27+'квітень 2026'!G27+'травень 2026'!#REF!+'червень 2026 '!G27+'липень 2026'!G27+'серпень 2026 '!G27+'вересень 2026'!G27+'жовтень 2026'!G27+'листопад 2026'!G27+'грудень 2026'!G27</f>
        <v>#REF!</v>
      </c>
      <c r="H27" s="48" t="e">
        <f>'січень 2026'!H27+'лютий 2026'!H27+'березень 2026'!H27+'квітень 2026'!H27+'травень 2026'!#REF!+'червень 2026 '!H27+'липень 2026'!H27+'серпень 2026 '!H27+'вересень 2026'!H27+'жовтень 2026'!H27+'листопад 2026'!H27+'грудень 2026'!H27</f>
        <v>#REF!</v>
      </c>
      <c r="I27" s="48" t="e">
        <f>'січень 2026'!I27+'лютий 2026'!I27+'березень 2026'!I27+'квітень 2026'!I27+'травень 2026'!#REF!+'червень 2026 '!I27+'липень 2026'!I27+'серпень 2026 '!I27+'вересень 2026'!I27+'жовтень 2026'!I27+'листопад 2026'!I27+'грудень 2026'!I27</f>
        <v>#REF!</v>
      </c>
      <c r="J27" s="48" t="e">
        <f>'січень 2026'!J27+'лютий 2026'!J27+'березень 2026'!J27+'квітень 2026'!J27+'травень 2026'!#REF!+'червень 2026 '!J27+'липень 2026'!J27+'серпень 2026 '!J27+'вересень 2026'!J27+'жовтень 2026'!J27+'листопад 2026'!J27+'грудень 2026'!J27</f>
        <v>#REF!</v>
      </c>
      <c r="K27" s="48" t="e">
        <f>'січень 2026'!K27+'лютий 2026'!K27+'березень 2026'!K27+'квітень 2026'!K27+'травень 2026'!#REF!+'червень 2026 '!K27+'липень 2026'!K27+'серпень 2026 '!K27+'вересень 2026'!K27+'жовтень 2026'!K27+'листопад 2026'!K27+'грудень 2026'!K27</f>
        <v>#REF!</v>
      </c>
      <c r="L27" s="48" t="e">
        <f>'січень 2026'!L27+'лютий 2026'!L27+'березень 2026'!L27+'квітень 2026'!L27+'травень 2026'!#REF!+'червень 2026 '!L27+'липень 2026'!L27+'серпень 2026 '!L27+'вересень 2026'!L27+'жовтень 2026'!L27+'листопад 2026'!L27+'грудень 2026'!L27</f>
        <v>#REF!</v>
      </c>
      <c r="M27" s="48" t="e">
        <f>'січень 2026'!M27+'лютий 2026'!M27+'березень 2026'!M27+'квітень 2026'!M27+'травень 2026'!#REF!+'червень 2026 '!M27+'липень 2026'!M27+'серпень 2026 '!M27+'вересень 2026'!M27+'жовтень 2026'!M27+'листопад 2026'!M27+'грудень 2026'!M27</f>
        <v>#REF!</v>
      </c>
      <c r="N27" s="48" t="e">
        <f>'січень 2026'!N27+'лютий 2026'!N27+'березень 2026'!N27+'квітень 2026'!N27+'травень 2026'!#REF!+'червень 2026 '!N27+'липень 2026'!N27+'серпень 2026 '!N27+'вересень 2026'!N27+'жовтень 2026'!N27+'листопад 2026'!N27+'грудень 2026'!N27</f>
        <v>#REF!</v>
      </c>
      <c r="O27" s="48" t="e">
        <f>'січень 2026'!O27+'лютий 2026'!O27+'березень 2026'!O27+'квітень 2026'!O27+'травень 2026'!#REF!+'червень 2026 '!O27+'липень 2026'!O27+'серпень 2026 '!O27+'вересень 2026'!O27+'жовтень 2026'!O27+'листопад 2026'!O27+'грудень 2026'!O27</f>
        <v>#REF!</v>
      </c>
      <c r="P27" s="48" t="e">
        <f>'січень 2026'!P27+'лютий 2026'!P27+'березень 2026'!P27+'квітень 2026'!P27+'травень 2026'!#REF!+'червень 2026 '!P27+'липень 2026'!P27+'серпень 2026 '!P27+'вересень 2026'!P27+'жовтень 2026'!P27+'листопад 2026'!P27+'грудень 2026'!P27</f>
        <v>#REF!</v>
      </c>
      <c r="Q27" s="48" t="e">
        <f>'січень 2026'!Q27+'лютий 2026'!Q27+'березень 2026'!Q27+'квітень 2026'!Q27+'травень 2026'!#REF!+'червень 2026 '!Q27+'липень 2026'!Q27+'серпень 2026 '!Q27+'вересень 2026'!Q27+'жовтень 2026'!Q27+'листопад 2026'!Q27+'грудень 2026'!Q27</f>
        <v>#REF!</v>
      </c>
      <c r="R27" s="48" t="e">
        <f>'січень 2026'!R27+'лютий 2026'!R27+'березень 2026'!R27+'квітень 2026'!R27+'травень 2026'!#REF!+'червень 2026 '!R27+'липень 2026'!R27+'серпень 2026 '!R27+'вересень 2026'!R27+'жовтень 2026'!R27+'листопад 2026'!R27+'грудень 2026'!R27</f>
        <v>#REF!</v>
      </c>
      <c r="S27" s="48" t="e">
        <f>'січень 2026'!S27+'лютий 2026'!S27+'березень 2026'!S27+'квітень 2026'!S27+'травень 2026'!#REF!+'червень 2026 '!S27+'липень 2026'!S27+'серпень 2026 '!S27+'вересень 2026'!S27+'жовтень 2026'!S27+'листопад 2026'!S27+'грудень 2026'!S27</f>
        <v>#REF!</v>
      </c>
      <c r="T27" s="48" t="e">
        <f>'січень 2026'!T27+'лютий 2026'!T27+'березень 2026'!T27+'квітень 2026'!T27+'травень 2026'!#REF!+'червень 2026 '!T27+'липень 2026'!T27+'серпень 2026 '!T27+'вересень 2026'!T27+'жовтень 2026'!T27+'листопад 2026'!T27+'грудень 2026'!T27</f>
        <v>#REF!</v>
      </c>
      <c r="U27" s="48" t="e">
        <f>'січень 2026'!U27+'лютий 2026'!U27+'березень 2026'!U27+'квітень 2026'!U27+'травень 2026'!#REF!+'червень 2026 '!U27+'липень 2026'!U27+'серпень 2026 '!U27+'вересень 2026'!U27+'жовтень 2026'!U27+'листопад 2026'!U27+'грудень 2026'!U27</f>
        <v>#REF!</v>
      </c>
      <c r="V27" s="48" t="e">
        <f>'січень 2026'!V27+'лютий 2026'!V27+'березень 2026'!V27+'квітень 2026'!V27+'травень 2026'!#REF!+'червень 2026 '!V27+'липень 2026'!V27+'серпень 2026 '!V27+'вересень 2026'!V27+'жовтень 2026'!V27+'листопад 2026'!V27+'грудень 2026'!V27</f>
        <v>#REF!</v>
      </c>
      <c r="W27" s="46" t="e">
        <f t="shared" si="0"/>
        <v>#REF!</v>
      </c>
      <c r="Y27" s="28">
        <v>42</v>
      </c>
      <c r="Z27" s="28" t="e">
        <f t="shared" si="1"/>
        <v>#REF!</v>
      </c>
    </row>
    <row r="28" spans="1:27" x14ac:dyDescent="0.3">
      <c r="A28" s="79">
        <v>19</v>
      </c>
      <c r="B28" s="79" t="s">
        <v>19</v>
      </c>
      <c r="C28" s="47"/>
      <c r="D28" s="48" t="e">
        <f>'січень 2026'!D28+'лютий 2026'!D28+'березень 2026'!D28+'квітень 2026'!D28+'травень 2026'!#REF!+'червень 2026 '!D28+'липень 2026'!D28+'серпень 2026 '!D28+'вересень 2026'!D28+'жовтень 2026'!D28+'листопад 2026'!D28+'грудень 2026'!D28</f>
        <v>#REF!</v>
      </c>
      <c r="E28" s="48" t="e">
        <f>'січень 2026'!E28+'лютий 2026'!E28+'березень 2026'!E28+'квітень 2026'!E28+'травень 2026'!#REF!+'червень 2026 '!E28+'липень 2026'!E28+'серпень 2026 '!E28+'вересень 2026'!E28+'жовтень 2026'!E28+'листопад 2026'!E28+'грудень 2026'!E28</f>
        <v>#REF!</v>
      </c>
      <c r="F28" s="48" t="e">
        <f>'січень 2026'!F28+'лютий 2026'!F28+'березень 2026'!F28+'квітень 2026'!F28+'травень 2026'!#REF!+'червень 2026 '!F28+'липень 2026'!F28+'серпень 2026 '!F28+'вересень 2026'!F28+'жовтень 2026'!F28+'листопад 2026'!F28+'грудень 2026'!F28</f>
        <v>#REF!</v>
      </c>
      <c r="G28" s="48" t="e">
        <f>'січень 2026'!G28+'лютий 2026'!G28+'березень 2026'!G28+'квітень 2026'!G28+'травень 2026'!#REF!+'червень 2026 '!G28+'липень 2026'!G28+'серпень 2026 '!G28+'вересень 2026'!G28+'жовтень 2026'!G28+'листопад 2026'!G28+'грудень 2026'!G28</f>
        <v>#REF!</v>
      </c>
      <c r="H28" s="48" t="e">
        <f>'січень 2026'!H28+'лютий 2026'!H28+'березень 2026'!H28+'квітень 2026'!H28+'травень 2026'!#REF!+'червень 2026 '!H28+'липень 2026'!H28+'серпень 2026 '!H28+'вересень 2026'!H28+'жовтень 2026'!H28+'листопад 2026'!H28+'грудень 2026'!H28</f>
        <v>#REF!</v>
      </c>
      <c r="I28" s="48" t="e">
        <f>'січень 2026'!I28+'лютий 2026'!I28+'березень 2026'!I28+'квітень 2026'!I28+'травень 2026'!#REF!+'червень 2026 '!I28+'липень 2026'!I28+'серпень 2026 '!I28+'вересень 2026'!I28+'жовтень 2026'!I28+'листопад 2026'!I28+'грудень 2026'!I28</f>
        <v>#REF!</v>
      </c>
      <c r="J28" s="48" t="e">
        <f>'січень 2026'!J28+'лютий 2026'!J28+'березень 2026'!J28+'квітень 2026'!J28+'травень 2026'!#REF!+'червень 2026 '!J28+'липень 2026'!J28+'серпень 2026 '!J28+'вересень 2026'!J28+'жовтень 2026'!J28+'листопад 2026'!J28+'грудень 2026'!J28</f>
        <v>#REF!</v>
      </c>
      <c r="K28" s="48" t="e">
        <f>'січень 2026'!K28+'лютий 2026'!K28+'березень 2026'!K28+'квітень 2026'!K28+'травень 2026'!#REF!+'червень 2026 '!K28+'липень 2026'!K28+'серпень 2026 '!K28+'вересень 2026'!K28+'жовтень 2026'!K28+'листопад 2026'!K28+'грудень 2026'!K28</f>
        <v>#REF!</v>
      </c>
      <c r="L28" s="48" t="e">
        <f>'січень 2026'!L28+'лютий 2026'!L28+'березень 2026'!L28+'квітень 2026'!L28+'травень 2026'!#REF!+'червень 2026 '!L28+'липень 2026'!L28+'серпень 2026 '!L28+'вересень 2026'!L28+'жовтень 2026'!L28+'листопад 2026'!L28+'грудень 2026'!L28</f>
        <v>#REF!</v>
      </c>
      <c r="M28" s="48" t="e">
        <f>'січень 2026'!M28+'лютий 2026'!M28+'березень 2026'!M28+'квітень 2026'!M28+'травень 2026'!#REF!+'червень 2026 '!M28+'липень 2026'!M28+'серпень 2026 '!M28+'вересень 2026'!M28+'жовтень 2026'!M28+'листопад 2026'!M28+'грудень 2026'!M28</f>
        <v>#REF!</v>
      </c>
      <c r="N28" s="48" t="e">
        <f>'січень 2026'!N28+'лютий 2026'!N28+'березень 2026'!N28+'квітень 2026'!N28+'травень 2026'!#REF!+'червень 2026 '!N28+'липень 2026'!N28+'серпень 2026 '!N28+'вересень 2026'!N28+'жовтень 2026'!N28+'листопад 2026'!N28+'грудень 2026'!N28</f>
        <v>#REF!</v>
      </c>
      <c r="O28" s="48" t="e">
        <f>'січень 2026'!O28+'лютий 2026'!O28+'березень 2026'!O28+'квітень 2026'!O28+'травень 2026'!#REF!+'червень 2026 '!O28+'липень 2026'!O28+'серпень 2026 '!O28+'вересень 2026'!O28+'жовтень 2026'!O28+'листопад 2026'!O28+'грудень 2026'!O28</f>
        <v>#REF!</v>
      </c>
      <c r="P28" s="48" t="e">
        <f>'січень 2026'!P28+'лютий 2026'!P28+'березень 2026'!P28+'квітень 2026'!P28+'травень 2026'!#REF!+'червень 2026 '!P28+'липень 2026'!P28+'серпень 2026 '!P28+'вересень 2026'!P28+'жовтень 2026'!P28+'листопад 2026'!P28+'грудень 2026'!P28</f>
        <v>#REF!</v>
      </c>
      <c r="Q28" s="48" t="e">
        <f>'січень 2026'!Q28+'лютий 2026'!Q28+'березень 2026'!Q28+'квітень 2026'!Q28+'травень 2026'!#REF!+'червень 2026 '!Q28+'липень 2026'!Q28+'серпень 2026 '!Q28+'вересень 2026'!Q28+'жовтень 2026'!Q28+'листопад 2026'!Q28+'грудень 2026'!Q28</f>
        <v>#REF!</v>
      </c>
      <c r="R28" s="48" t="e">
        <f>'січень 2026'!R28+'лютий 2026'!R28+'березень 2026'!R28+'квітень 2026'!R28+'травень 2026'!#REF!+'червень 2026 '!R28+'липень 2026'!R28+'серпень 2026 '!R28+'вересень 2026'!R28+'жовтень 2026'!R28+'листопад 2026'!R28+'грудень 2026'!R28</f>
        <v>#REF!</v>
      </c>
      <c r="S28" s="48" t="e">
        <f>'січень 2026'!S28+'лютий 2026'!S28+'березень 2026'!S28+'квітень 2026'!S28+'травень 2026'!#REF!+'червень 2026 '!S28+'липень 2026'!S28+'серпень 2026 '!S28+'вересень 2026'!S28+'жовтень 2026'!S28+'листопад 2026'!S28+'грудень 2026'!S28</f>
        <v>#REF!</v>
      </c>
      <c r="T28" s="48" t="e">
        <f>'січень 2026'!T28+'лютий 2026'!T28+'березень 2026'!T28+'квітень 2026'!T28+'травень 2026'!#REF!+'червень 2026 '!T28+'липень 2026'!T28+'серпень 2026 '!T28+'вересень 2026'!T28+'жовтень 2026'!T28+'листопад 2026'!T28+'грудень 2026'!T28</f>
        <v>#REF!</v>
      </c>
      <c r="U28" s="48" t="e">
        <f>'січень 2026'!U28+'лютий 2026'!U28+'березень 2026'!U28+'квітень 2026'!U28+'травень 2026'!#REF!+'червень 2026 '!U28+'липень 2026'!U28+'серпень 2026 '!U28+'вересень 2026'!U28+'жовтень 2026'!U28+'листопад 2026'!U28+'грудень 2026'!U28</f>
        <v>#REF!</v>
      </c>
      <c r="V28" s="48" t="e">
        <f>'січень 2026'!V28+'лютий 2026'!V28+'березень 2026'!V28+'квітень 2026'!V28+'травень 2026'!#REF!+'червень 2026 '!V28+'липень 2026'!V28+'серпень 2026 '!V28+'вересень 2026'!V28+'жовтень 2026'!V28+'листопад 2026'!V28+'грудень 2026'!V28</f>
        <v>#REF!</v>
      </c>
      <c r="W28" s="46" t="e">
        <f t="shared" si="0"/>
        <v>#REF!</v>
      </c>
      <c r="Y28" s="28">
        <v>30</v>
      </c>
      <c r="Z28" s="28" t="e">
        <f t="shared" si="1"/>
        <v>#REF!</v>
      </c>
    </row>
    <row r="29" spans="1:27" x14ac:dyDescent="0.3">
      <c r="A29" s="79">
        <v>20</v>
      </c>
      <c r="B29" s="79" t="s">
        <v>20</v>
      </c>
      <c r="C29" s="47"/>
      <c r="D29" s="48" t="e">
        <f>'січень 2026'!D29+'лютий 2026'!D29+'березень 2026'!D29+'квітень 2026'!D29+'травень 2026'!#REF!+'червень 2026 '!D29+'липень 2026'!D29+'серпень 2026 '!D29+'вересень 2026'!D29+'жовтень 2026'!D29+'листопад 2026'!D29+'грудень 2026'!D29</f>
        <v>#REF!</v>
      </c>
      <c r="E29" s="48" t="e">
        <f>'січень 2026'!E29+'лютий 2026'!E29+'березень 2026'!E29+'квітень 2026'!E29+'травень 2026'!#REF!+'червень 2026 '!E29+'липень 2026'!E29+'серпень 2026 '!E29+'вересень 2026'!E29+'жовтень 2026'!E29+'листопад 2026'!E29+'грудень 2026'!E29</f>
        <v>#REF!</v>
      </c>
      <c r="F29" s="48" t="e">
        <f>'січень 2026'!F29+'лютий 2026'!F29+'березень 2026'!F29+'квітень 2026'!F29+'травень 2026'!#REF!+'червень 2026 '!F29+'липень 2026'!F29+'серпень 2026 '!F29+'вересень 2026'!F29+'жовтень 2026'!F29+'листопад 2026'!F29+'грудень 2026'!F29</f>
        <v>#REF!</v>
      </c>
      <c r="G29" s="48" t="e">
        <f>'січень 2026'!G29+'лютий 2026'!G29+'березень 2026'!G29+'квітень 2026'!G29+'травень 2026'!#REF!+'червень 2026 '!G29+'липень 2026'!G29+'серпень 2026 '!G29+'вересень 2026'!G29+'жовтень 2026'!G29+'листопад 2026'!G29+'грудень 2026'!G29</f>
        <v>#REF!</v>
      </c>
      <c r="H29" s="48" t="e">
        <f>'січень 2026'!H29+'лютий 2026'!H29+'березень 2026'!H29+'квітень 2026'!H29+'травень 2026'!#REF!+'червень 2026 '!H29+'липень 2026'!H29+'серпень 2026 '!H29+'вересень 2026'!H29+'жовтень 2026'!H29+'листопад 2026'!H29+'грудень 2026'!H29</f>
        <v>#REF!</v>
      </c>
      <c r="I29" s="48" t="e">
        <f>'січень 2026'!I29+'лютий 2026'!I29+'березень 2026'!I29+'квітень 2026'!I29+'травень 2026'!#REF!+'червень 2026 '!I29+'липень 2026'!I29+'серпень 2026 '!I29+'вересень 2026'!I29+'жовтень 2026'!I29+'листопад 2026'!I29+'грудень 2026'!I29</f>
        <v>#REF!</v>
      </c>
      <c r="J29" s="48" t="e">
        <f>'січень 2026'!J29+'лютий 2026'!J29+'березень 2026'!J29+'квітень 2026'!J29+'травень 2026'!#REF!+'червень 2026 '!J29+'липень 2026'!J29+'серпень 2026 '!J29+'вересень 2026'!J29+'жовтень 2026'!J29+'листопад 2026'!J29+'грудень 2026'!J29</f>
        <v>#REF!</v>
      </c>
      <c r="K29" s="48" t="e">
        <f>'січень 2026'!K29+'лютий 2026'!K29+'березень 2026'!K29+'квітень 2026'!K29+'травень 2026'!#REF!+'червень 2026 '!K29+'липень 2026'!K29+'серпень 2026 '!K29+'вересень 2026'!K29+'жовтень 2026'!K29+'листопад 2026'!K29+'грудень 2026'!K29</f>
        <v>#REF!</v>
      </c>
      <c r="L29" s="48" t="e">
        <f>'січень 2026'!L29+'лютий 2026'!L29+'березень 2026'!L29+'квітень 2026'!L29+'травень 2026'!#REF!+'червень 2026 '!L29+'липень 2026'!L29+'серпень 2026 '!L29+'вересень 2026'!L29+'жовтень 2026'!L29+'листопад 2026'!L29+'грудень 2026'!L29</f>
        <v>#REF!</v>
      </c>
      <c r="M29" s="48" t="e">
        <f>'січень 2026'!M29+'лютий 2026'!M29+'березень 2026'!M29+'квітень 2026'!M29+'травень 2026'!#REF!+'червень 2026 '!M29+'липень 2026'!M29+'серпень 2026 '!M29+'вересень 2026'!M29+'жовтень 2026'!M29+'листопад 2026'!M29+'грудень 2026'!M29</f>
        <v>#REF!</v>
      </c>
      <c r="N29" s="48" t="e">
        <f>'січень 2026'!N29+'лютий 2026'!N29+'березень 2026'!N29+'квітень 2026'!N29+'травень 2026'!#REF!+'червень 2026 '!N29+'липень 2026'!N29+'серпень 2026 '!N29+'вересень 2026'!N29+'жовтень 2026'!N29+'листопад 2026'!N29+'грудень 2026'!N29</f>
        <v>#REF!</v>
      </c>
      <c r="O29" s="48" t="e">
        <f>'січень 2026'!O29+'лютий 2026'!O29+'березень 2026'!O29+'квітень 2026'!O29+'травень 2026'!#REF!+'червень 2026 '!O29+'липень 2026'!O29+'серпень 2026 '!O29+'вересень 2026'!O29+'жовтень 2026'!O29+'листопад 2026'!O29+'грудень 2026'!O29</f>
        <v>#REF!</v>
      </c>
      <c r="P29" s="48" t="e">
        <f>'січень 2026'!P29+'лютий 2026'!P29+'березень 2026'!P29+'квітень 2026'!P29+'травень 2026'!#REF!+'червень 2026 '!P29+'липень 2026'!P29+'серпень 2026 '!P29+'вересень 2026'!P29+'жовтень 2026'!P29+'листопад 2026'!P29+'грудень 2026'!P29</f>
        <v>#REF!</v>
      </c>
      <c r="Q29" s="48" t="e">
        <f>'січень 2026'!Q29+'лютий 2026'!Q29+'березень 2026'!Q29+'квітень 2026'!Q29+'травень 2026'!#REF!+'червень 2026 '!Q29+'липень 2026'!Q29+'серпень 2026 '!Q29+'вересень 2026'!Q29+'жовтень 2026'!Q29+'листопад 2026'!Q29+'грудень 2026'!Q29</f>
        <v>#REF!</v>
      </c>
      <c r="R29" s="48" t="e">
        <f>'січень 2026'!R29+'лютий 2026'!R29+'березень 2026'!R29+'квітень 2026'!R29+'травень 2026'!#REF!+'червень 2026 '!R29+'липень 2026'!R29+'серпень 2026 '!R29+'вересень 2026'!R29+'жовтень 2026'!R29+'листопад 2026'!R29+'грудень 2026'!R29</f>
        <v>#REF!</v>
      </c>
      <c r="S29" s="48" t="e">
        <f>'січень 2026'!S29+'лютий 2026'!S29+'березень 2026'!S29+'квітень 2026'!S29+'травень 2026'!#REF!+'червень 2026 '!S29+'липень 2026'!S29+'серпень 2026 '!S29+'вересень 2026'!S29+'жовтень 2026'!S29+'листопад 2026'!S29+'грудень 2026'!S29</f>
        <v>#REF!</v>
      </c>
      <c r="T29" s="48" t="e">
        <f>'січень 2026'!T29+'лютий 2026'!T29+'березень 2026'!T29+'квітень 2026'!T29+'травень 2026'!#REF!+'червень 2026 '!T29+'липень 2026'!T29+'серпень 2026 '!T29+'вересень 2026'!T29+'жовтень 2026'!T29+'листопад 2026'!T29+'грудень 2026'!T29</f>
        <v>#REF!</v>
      </c>
      <c r="U29" s="48" t="e">
        <f>'січень 2026'!U29+'лютий 2026'!U29+'березень 2026'!U29+'квітень 2026'!U29+'травень 2026'!#REF!+'червень 2026 '!U29+'липень 2026'!U29+'серпень 2026 '!U29+'вересень 2026'!U29+'жовтень 2026'!U29+'листопад 2026'!U29+'грудень 2026'!U29</f>
        <v>#REF!</v>
      </c>
      <c r="V29" s="48" t="e">
        <f>'січень 2026'!V29+'лютий 2026'!V29+'березень 2026'!V29+'квітень 2026'!V29+'травень 2026'!#REF!+'червень 2026 '!V29+'липень 2026'!V29+'серпень 2026 '!V29+'вересень 2026'!V29+'жовтень 2026'!V29+'листопад 2026'!V29+'грудень 2026'!V29</f>
        <v>#REF!</v>
      </c>
      <c r="W29" s="46" t="e">
        <f t="shared" si="0"/>
        <v>#REF!</v>
      </c>
    </row>
    <row r="30" spans="1:27" s="21" customFormat="1" ht="14.4" x14ac:dyDescent="0.3">
      <c r="A30" s="80"/>
      <c r="B30" s="81" t="s">
        <v>21</v>
      </c>
      <c r="C30" s="52"/>
      <c r="D30" s="75" t="e">
        <f>'січень 2026'!D30+'лютий 2026'!D30+'березень 2026'!D30+'квітень 2026'!D30+'травень 2026'!#REF!+'червень 2026 '!D30+'липень 2026'!D30+'серпень 2026 '!D30+'вересень 2026'!D30+'жовтень 2026'!D30+'листопад 2026'!D30+'грудень 2026'!D30</f>
        <v>#REF!</v>
      </c>
      <c r="E30" s="75" t="e">
        <f>'січень 2026'!E30+'лютий 2026'!E30+'березень 2026'!E30+'квітень 2026'!E30+'травень 2026'!#REF!+'червень 2026 '!E30+'липень 2026'!E30+'серпень 2026 '!E30+'вересень 2026'!E30+'жовтень 2026'!E30+'листопад 2026'!E30+'грудень 2026'!E30</f>
        <v>#REF!</v>
      </c>
      <c r="F30" s="75" t="e">
        <f>'січень 2026'!F30+'лютий 2026'!F30+'березень 2026'!F30+'квітень 2026'!F30+'травень 2026'!#REF!+'червень 2026 '!F30+'липень 2026'!F30+'серпень 2026 '!F30+'вересень 2026'!F30+'жовтень 2026'!F30+'листопад 2026'!F30+'грудень 2026'!F30</f>
        <v>#REF!</v>
      </c>
      <c r="G30" s="75" t="e">
        <f>'січень 2026'!G30+'лютий 2026'!G30+'березень 2026'!G30+'квітень 2026'!G30+'травень 2026'!#REF!+'червень 2026 '!G30+'липень 2026'!G30+'серпень 2026 '!G30+'вересень 2026'!G30+'жовтень 2026'!G30+'листопад 2026'!G30+'грудень 2026'!G30</f>
        <v>#REF!</v>
      </c>
      <c r="H30" s="75" t="e">
        <f>'січень 2026'!H30+'лютий 2026'!H30+'березень 2026'!H30+'квітень 2026'!H30+'травень 2026'!#REF!+'червень 2026 '!H30+'липень 2026'!H30+'серпень 2026 '!H30+'вересень 2026'!H30+'жовтень 2026'!H30+'листопад 2026'!H30+'грудень 2026'!H30</f>
        <v>#REF!</v>
      </c>
      <c r="I30" s="75" t="e">
        <f>'січень 2026'!I30+'лютий 2026'!I30+'березень 2026'!I30+'квітень 2026'!I30+'травень 2026'!#REF!+'червень 2026 '!I30+'липень 2026'!I30+'серпень 2026 '!I30+'вересень 2026'!I30+'жовтень 2026'!I30+'листопад 2026'!I30+'грудень 2026'!I30</f>
        <v>#REF!</v>
      </c>
      <c r="J30" s="75" t="e">
        <f>'січень 2026'!J30+'лютий 2026'!J30+'березень 2026'!J30+'квітень 2026'!J30+'травень 2026'!#REF!+'червень 2026 '!J30+'липень 2026'!J30+'серпень 2026 '!J30+'вересень 2026'!J30+'жовтень 2026'!J30+'листопад 2026'!J30+'грудень 2026'!J30</f>
        <v>#REF!</v>
      </c>
      <c r="K30" s="75" t="e">
        <f>'січень 2026'!K30+'лютий 2026'!K30+'березень 2026'!K30+'квітень 2026'!K30+'травень 2026'!#REF!+'червень 2026 '!K30+'липень 2026'!K30+'серпень 2026 '!K30+'вересень 2026'!K30+'жовтень 2026'!K30+'листопад 2026'!K30+'грудень 2026'!K30</f>
        <v>#REF!</v>
      </c>
      <c r="L30" s="75" t="e">
        <f>'січень 2026'!L30+'лютий 2026'!L30+'березень 2026'!L30+'квітень 2026'!L30+'травень 2026'!#REF!+'червень 2026 '!L30+'липень 2026'!L30+'серпень 2026 '!L30+'вересень 2026'!L30+'жовтень 2026'!L30+'листопад 2026'!L30+'грудень 2026'!L30</f>
        <v>#REF!</v>
      </c>
      <c r="M30" s="75" t="e">
        <f>'січень 2026'!M30+'лютий 2026'!M30+'березень 2026'!M30+'квітень 2026'!M30+'травень 2026'!#REF!+'червень 2026 '!M30+'липень 2026'!M30+'серпень 2026 '!M30+'вересень 2026'!M30+'жовтень 2026'!M30+'листопад 2026'!M30+'грудень 2026'!M30</f>
        <v>#REF!</v>
      </c>
      <c r="N30" s="75" t="e">
        <f>'січень 2026'!N30+'лютий 2026'!N30+'березень 2026'!N30+'квітень 2026'!N30+'травень 2026'!#REF!+'червень 2026 '!N30+'липень 2026'!N30+'серпень 2026 '!N30+'вересень 2026'!N30+'жовтень 2026'!N30+'листопад 2026'!N30+'грудень 2026'!N30</f>
        <v>#REF!</v>
      </c>
      <c r="O30" s="75" t="e">
        <f>'січень 2026'!O30+'лютий 2026'!O30+'березень 2026'!O30+'квітень 2026'!O30+'травень 2026'!#REF!+'червень 2026 '!O30+'липень 2026'!O30+'серпень 2026 '!O30+'вересень 2026'!O30+'жовтень 2026'!O30+'листопад 2026'!O30+'грудень 2026'!O30</f>
        <v>#REF!</v>
      </c>
      <c r="P30" s="75" t="e">
        <f>'січень 2026'!P30+'лютий 2026'!P30+'березень 2026'!P30+'квітень 2026'!P30+'травень 2026'!#REF!+'червень 2026 '!P30+'липень 2026'!P30+'серпень 2026 '!P30+'вересень 2026'!P30+'жовтень 2026'!P30+'листопад 2026'!P30+'грудень 2026'!P30</f>
        <v>#REF!</v>
      </c>
      <c r="Q30" s="75" t="e">
        <f>'січень 2026'!Q30+'лютий 2026'!Q30+'березень 2026'!Q30+'квітень 2026'!Q30+'травень 2026'!#REF!+'червень 2026 '!Q30+'липень 2026'!Q30+'серпень 2026 '!Q30+'вересень 2026'!Q30+'жовтень 2026'!Q30+'листопад 2026'!Q30+'грудень 2026'!Q30</f>
        <v>#REF!</v>
      </c>
      <c r="R30" s="75" t="e">
        <f>'січень 2026'!R30+'лютий 2026'!R30+'березень 2026'!R30+'квітень 2026'!R30+'травень 2026'!#REF!+'червень 2026 '!R30+'липень 2026'!R30+'серпень 2026 '!R30+'вересень 2026'!R30+'жовтень 2026'!R30+'листопад 2026'!R30+'грудень 2026'!R30</f>
        <v>#REF!</v>
      </c>
      <c r="S30" s="75" t="e">
        <f>'січень 2026'!S30+'лютий 2026'!S30+'березень 2026'!S30+'квітень 2026'!S30+'травень 2026'!#REF!+'червень 2026 '!S30+'липень 2026'!S30+'серпень 2026 '!S30+'вересень 2026'!S30+'жовтень 2026'!S30+'листопад 2026'!S30+'грудень 2026'!S30</f>
        <v>#REF!</v>
      </c>
      <c r="T30" s="75" t="e">
        <f>'січень 2026'!T30+'лютий 2026'!T30+'березень 2026'!T30+'квітень 2026'!T30+'травень 2026'!#REF!+'червень 2026 '!T30+'липень 2026'!T30+'серпень 2026 '!T30+'вересень 2026'!T30+'жовтень 2026'!T30+'листопад 2026'!T30+'грудень 2026'!T30</f>
        <v>#REF!</v>
      </c>
      <c r="U30" s="75" t="e">
        <f>'січень 2026'!U30+'лютий 2026'!U30+'березень 2026'!U30+'квітень 2026'!U30+'травень 2026'!#REF!+'червень 2026 '!U30+'липень 2026'!U30+'серпень 2026 '!U30+'вересень 2026'!U30+'жовтень 2026'!U30+'листопад 2026'!U30+'грудень 2026'!U30</f>
        <v>#REF!</v>
      </c>
      <c r="V30" s="75" t="e">
        <f>'січень 2026'!V30+'лютий 2026'!V30+'березень 2026'!V30+'квітень 2026'!V30+'травень 2026'!#REF!+'червень 2026 '!V30+'липень 2026'!V30+'серпень 2026 '!V30+'вересень 2026'!V30+'жовтень 2026'!V30+'листопад 2026'!V30+'грудень 2026'!V30</f>
        <v>#REF!</v>
      </c>
      <c r="W30" s="52" t="e">
        <f>SUM(W10:W29)</f>
        <v>#REF!</v>
      </c>
      <c r="X30" s="33"/>
      <c r="Y30" s="33">
        <f>SUM(Y10:Y29)</f>
        <v>1701</v>
      </c>
      <c r="Z30" s="28" t="e">
        <f t="shared" si="1"/>
        <v>#REF!</v>
      </c>
      <c r="AA30" s="34"/>
    </row>
    <row r="31" spans="1:27" x14ac:dyDescent="0.3">
      <c r="A31" s="79"/>
      <c r="B31" s="38" t="s">
        <v>22</v>
      </c>
      <c r="C31" s="45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6"/>
    </row>
    <row r="32" spans="1:27" x14ac:dyDescent="0.3">
      <c r="A32" s="79">
        <v>1</v>
      </c>
      <c r="B32" s="79" t="s">
        <v>23</v>
      </c>
      <c r="C32" s="47"/>
      <c r="D32" s="48" t="e">
        <f>'січень 2026'!D32+'лютий 2026'!D32+'березень 2026'!D32+'квітень 2026'!D32+'травень 2026'!#REF!+'червень 2026 '!D32+'липень 2026'!D32+'серпень 2026 '!D32+'вересень 2026'!D32+'жовтень 2026'!D32+'листопад 2026'!D32+'грудень 2026'!D32</f>
        <v>#REF!</v>
      </c>
      <c r="E32" s="48" t="e">
        <f>'січень 2026'!E32+'лютий 2026'!E32+'березень 2026'!E32+'квітень 2026'!E32+'травень 2026'!#REF!+'червень 2026 '!E32+'липень 2026'!E32+'серпень 2026 '!E32+'вересень 2026'!E32+'жовтень 2026'!E32+'листопад 2026'!E32+'грудень 2026'!E32</f>
        <v>#REF!</v>
      </c>
      <c r="F32" s="48" t="e">
        <f>'січень 2026'!F32+'лютий 2026'!F32+'березень 2026'!F32+'квітень 2026'!F32+'травень 2026'!#REF!+'червень 2026 '!F32+'липень 2026'!F32+'серпень 2026 '!F32+'вересень 2026'!F32+'жовтень 2026'!F32+'листопад 2026'!F32+'грудень 2026'!F32</f>
        <v>#REF!</v>
      </c>
      <c r="G32" s="48" t="e">
        <f>'січень 2026'!G32+'лютий 2026'!G32+'березень 2026'!G32+'квітень 2026'!G32+'травень 2026'!#REF!+'червень 2026 '!G32+'липень 2026'!G32+'серпень 2026 '!G32+'вересень 2026'!G32+'жовтень 2026'!G32+'листопад 2026'!G32+'грудень 2026'!G32</f>
        <v>#REF!</v>
      </c>
      <c r="H32" s="48" t="e">
        <f>'січень 2026'!H32+'лютий 2026'!H32+'березень 2026'!H32+'квітень 2026'!H32+'травень 2026'!#REF!+'червень 2026 '!H32+'липень 2026'!H32+'серпень 2026 '!H32+'вересень 2026'!H32+'жовтень 2026'!H32+'листопад 2026'!H32+'грудень 2026'!H32</f>
        <v>#REF!</v>
      </c>
      <c r="I32" s="48" t="e">
        <f>'січень 2026'!I32+'лютий 2026'!I32+'березень 2026'!I32+'квітень 2026'!I32+'травень 2026'!#REF!+'червень 2026 '!I32+'липень 2026'!I32+'серпень 2026 '!I32+'вересень 2026'!I32+'жовтень 2026'!I32+'листопад 2026'!I32+'грудень 2026'!I32</f>
        <v>#REF!</v>
      </c>
      <c r="J32" s="48" t="e">
        <f>'січень 2026'!J32+'лютий 2026'!J32+'березень 2026'!J32+'квітень 2026'!J32+'травень 2026'!#REF!+'червень 2026 '!J32+'липень 2026'!J32+'серпень 2026 '!J32+'вересень 2026'!J32+'жовтень 2026'!J32+'листопад 2026'!J32+'грудень 2026'!J32</f>
        <v>#REF!</v>
      </c>
      <c r="K32" s="48" t="e">
        <f>'січень 2026'!K32+'лютий 2026'!K32+'березень 2026'!K32+'квітень 2026'!K32+'травень 2026'!#REF!+'червень 2026 '!K32+'липень 2026'!K32+'серпень 2026 '!K32+'вересень 2026'!K32+'жовтень 2026'!K32+'листопад 2026'!K32+'грудень 2026'!K32</f>
        <v>#REF!</v>
      </c>
      <c r="L32" s="48" t="e">
        <f>'січень 2026'!L32+'лютий 2026'!L32+'березень 2026'!L32+'квітень 2026'!L32+'травень 2026'!#REF!+'червень 2026 '!L32+'липень 2026'!L32+'серпень 2026 '!L32+'вересень 2026'!L32+'жовтень 2026'!L32+'листопад 2026'!L32+'грудень 2026'!L32</f>
        <v>#REF!</v>
      </c>
      <c r="M32" s="48" t="e">
        <f>'січень 2026'!M32+'лютий 2026'!M32+'березень 2026'!M32+'квітень 2026'!M32+'травень 2026'!#REF!+'червень 2026 '!M32+'липень 2026'!M32+'серпень 2026 '!M32+'вересень 2026'!M32+'жовтень 2026'!M32+'листопад 2026'!M32+'грудень 2026'!M32</f>
        <v>#REF!</v>
      </c>
      <c r="N32" s="48" t="e">
        <f>'січень 2026'!N32+'лютий 2026'!N32+'березень 2026'!N32+'квітень 2026'!N32+'травень 2026'!#REF!+'червень 2026 '!N32+'липень 2026'!N32+'серпень 2026 '!N32+'вересень 2026'!N32+'жовтень 2026'!N32+'листопад 2026'!N32+'грудень 2026'!N32</f>
        <v>#REF!</v>
      </c>
      <c r="O32" s="48" t="e">
        <f>'січень 2026'!O32+'лютий 2026'!O32+'березень 2026'!O32+'квітень 2026'!O32+'травень 2026'!#REF!+'червень 2026 '!O32+'липень 2026'!O32+'серпень 2026 '!O32+'вересень 2026'!O32+'жовтень 2026'!O32+'листопад 2026'!O32+'грудень 2026'!O32</f>
        <v>#REF!</v>
      </c>
      <c r="P32" s="48" t="e">
        <f>'січень 2026'!P32+'лютий 2026'!P32+'березень 2026'!P32+'квітень 2026'!P32+'травень 2026'!#REF!+'червень 2026 '!P32+'липень 2026'!P32+'серпень 2026 '!P32+'вересень 2026'!P32+'жовтень 2026'!P32+'листопад 2026'!P32+'грудень 2026'!P32</f>
        <v>#REF!</v>
      </c>
      <c r="Q32" s="48" t="e">
        <f>'січень 2026'!Q32+'лютий 2026'!Q32+'березень 2026'!Q32+'квітень 2026'!Q32+'травень 2026'!#REF!+'червень 2026 '!Q32+'липень 2026'!Q32+'серпень 2026 '!Q32+'вересень 2026'!Q32+'жовтень 2026'!Q32+'листопад 2026'!Q32+'грудень 2026'!Q32</f>
        <v>#REF!</v>
      </c>
      <c r="R32" s="48" t="e">
        <f>'січень 2026'!R32+'лютий 2026'!R32+'березень 2026'!R32+'квітень 2026'!R32+'травень 2026'!#REF!+'червень 2026 '!R32+'липень 2026'!R32+'серпень 2026 '!R32+'вересень 2026'!R32+'жовтень 2026'!R32+'листопад 2026'!R32+'грудень 2026'!R32</f>
        <v>#REF!</v>
      </c>
      <c r="S32" s="48" t="e">
        <f>'січень 2026'!S32+'лютий 2026'!S32+'березень 2026'!S32+'квітень 2026'!S32+'травень 2026'!#REF!+'червень 2026 '!S32+'липень 2026'!S32+'серпень 2026 '!S32+'вересень 2026'!S32+'жовтень 2026'!S32+'листопад 2026'!S32+'грудень 2026'!S32</f>
        <v>#REF!</v>
      </c>
      <c r="T32" s="48" t="e">
        <f>'січень 2026'!T32+'лютий 2026'!T32+'березень 2026'!T32+'квітень 2026'!T32+'травень 2026'!#REF!+'червень 2026 '!T32+'липень 2026'!T32+'серпень 2026 '!T32+'вересень 2026'!T32+'жовтень 2026'!T32+'листопад 2026'!T32+'грудень 2026'!T32</f>
        <v>#REF!</v>
      </c>
      <c r="U32" s="48" t="e">
        <f>'січень 2026'!U32+'лютий 2026'!U32+'березень 2026'!U32+'квітень 2026'!U32+'травень 2026'!#REF!+'червень 2026 '!U32+'липень 2026'!U32+'серпень 2026 '!U32+'вересень 2026'!U32+'жовтень 2026'!U32+'листопад 2026'!U32+'грудень 2026'!U32</f>
        <v>#REF!</v>
      </c>
      <c r="V32" s="48" t="e">
        <f>'січень 2026'!V32+'лютий 2026'!V32+'березень 2026'!V32+'квітень 2026'!V32+'травень 2026'!#REF!+'червень 2026 '!V32+'липень 2026'!V32+'серпень 2026 '!V32+'вересень 2026'!V32+'жовтень 2026'!V32+'листопад 2026'!V32+'грудень 2026'!V32</f>
        <v>#REF!</v>
      </c>
      <c r="W32" s="46" t="e">
        <f>SUM(D32:V32)</f>
        <v>#REF!</v>
      </c>
    </row>
    <row r="33" spans="1:23" x14ac:dyDescent="0.3">
      <c r="A33" s="79">
        <v>2</v>
      </c>
      <c r="B33" s="79" t="s">
        <v>24</v>
      </c>
      <c r="C33" s="47"/>
      <c r="D33" s="48" t="e">
        <f>'січень 2026'!D33+'лютий 2026'!D33+'березень 2026'!D33+'квітень 2026'!D33+'травень 2026'!#REF!+'червень 2026 '!D33+'липень 2026'!D33+'серпень 2026 '!D33+'вересень 2026'!D33+'жовтень 2026'!D33+'листопад 2026'!D33+'грудень 2026'!D33</f>
        <v>#REF!</v>
      </c>
      <c r="E33" s="48" t="e">
        <f>'січень 2026'!E33+'лютий 2026'!E33+'березень 2026'!E33+'квітень 2026'!E33+'травень 2026'!#REF!+'червень 2026 '!E33+'липень 2026'!E33+'серпень 2026 '!E33+'вересень 2026'!E33+'жовтень 2026'!E33+'листопад 2026'!E33+'грудень 2026'!E33</f>
        <v>#REF!</v>
      </c>
      <c r="F33" s="48" t="e">
        <f>'січень 2026'!F33+'лютий 2026'!F33+'березень 2026'!F33+'квітень 2026'!F33+'травень 2026'!#REF!+'червень 2026 '!F33+'липень 2026'!F33+'серпень 2026 '!F33+'вересень 2026'!F33+'жовтень 2026'!F33+'листопад 2026'!F33+'грудень 2026'!F33</f>
        <v>#REF!</v>
      </c>
      <c r="G33" s="48" t="e">
        <f>'січень 2026'!G33+'лютий 2026'!G33+'березень 2026'!G33+'квітень 2026'!G33+'травень 2026'!#REF!+'червень 2026 '!G33+'липень 2026'!G33+'серпень 2026 '!G33+'вересень 2026'!G33+'жовтень 2026'!G33+'листопад 2026'!G33+'грудень 2026'!G33</f>
        <v>#REF!</v>
      </c>
      <c r="H33" s="48" t="e">
        <f>'січень 2026'!H33+'лютий 2026'!H33+'березень 2026'!H33+'квітень 2026'!H33+'травень 2026'!#REF!+'червень 2026 '!H33+'липень 2026'!H33+'серпень 2026 '!H33+'вересень 2026'!H33+'жовтень 2026'!H33+'листопад 2026'!H33+'грудень 2026'!H33</f>
        <v>#REF!</v>
      </c>
      <c r="I33" s="48" t="e">
        <f>'січень 2026'!I33+'лютий 2026'!I33+'березень 2026'!I33+'квітень 2026'!I33+'травень 2026'!#REF!+'червень 2026 '!I33+'липень 2026'!I33+'серпень 2026 '!I33+'вересень 2026'!I33+'жовтень 2026'!I33+'листопад 2026'!I33+'грудень 2026'!I33</f>
        <v>#REF!</v>
      </c>
      <c r="J33" s="48" t="e">
        <f>'січень 2026'!J33+'лютий 2026'!J33+'березень 2026'!J33+'квітень 2026'!J33+'травень 2026'!#REF!+'червень 2026 '!J33+'липень 2026'!J33+'серпень 2026 '!J33+'вересень 2026'!J33+'жовтень 2026'!J33+'листопад 2026'!J33+'грудень 2026'!J33</f>
        <v>#REF!</v>
      </c>
      <c r="K33" s="48" t="e">
        <f>'січень 2026'!K33+'лютий 2026'!K33+'березень 2026'!K33+'квітень 2026'!K33+'травень 2026'!#REF!+'червень 2026 '!K33+'липень 2026'!K33+'серпень 2026 '!K33+'вересень 2026'!K33+'жовтень 2026'!K33+'листопад 2026'!K33+'грудень 2026'!K33</f>
        <v>#REF!</v>
      </c>
      <c r="L33" s="48" t="e">
        <f>'січень 2026'!L33+'лютий 2026'!L33+'березень 2026'!L33+'квітень 2026'!L33+'травень 2026'!#REF!+'червень 2026 '!L33+'липень 2026'!L33+'серпень 2026 '!L33+'вересень 2026'!L33+'жовтень 2026'!L33+'листопад 2026'!L33+'грудень 2026'!L33</f>
        <v>#REF!</v>
      </c>
      <c r="M33" s="48" t="e">
        <f>'січень 2026'!M33+'лютий 2026'!M33+'березень 2026'!M33+'квітень 2026'!M33+'травень 2026'!#REF!+'червень 2026 '!M33+'липень 2026'!M33+'серпень 2026 '!M33+'вересень 2026'!M33+'жовтень 2026'!M33+'листопад 2026'!M33+'грудень 2026'!M33</f>
        <v>#REF!</v>
      </c>
      <c r="N33" s="48" t="e">
        <f>'січень 2026'!N33+'лютий 2026'!N33+'березень 2026'!N33+'квітень 2026'!N33+'травень 2026'!#REF!+'червень 2026 '!N33+'липень 2026'!N33+'серпень 2026 '!N33+'вересень 2026'!N33+'жовтень 2026'!N33+'листопад 2026'!N33+'грудень 2026'!N33</f>
        <v>#REF!</v>
      </c>
      <c r="O33" s="48" t="e">
        <f>'січень 2026'!O33+'лютий 2026'!O33+'березень 2026'!O33+'квітень 2026'!O33+'травень 2026'!#REF!+'червень 2026 '!O33+'липень 2026'!O33+'серпень 2026 '!O33+'вересень 2026'!O33+'жовтень 2026'!O33+'листопад 2026'!O33+'грудень 2026'!O33</f>
        <v>#REF!</v>
      </c>
      <c r="P33" s="48" t="e">
        <f>'січень 2026'!P33+'лютий 2026'!P33+'березень 2026'!P33+'квітень 2026'!P33+'травень 2026'!#REF!+'червень 2026 '!P33+'липень 2026'!P33+'серпень 2026 '!P33+'вересень 2026'!P33+'жовтень 2026'!P33+'листопад 2026'!P33+'грудень 2026'!P33</f>
        <v>#REF!</v>
      </c>
      <c r="Q33" s="48" t="e">
        <f>'січень 2026'!Q33+'лютий 2026'!Q33+'березень 2026'!Q33+'квітень 2026'!Q33+'травень 2026'!#REF!+'червень 2026 '!Q33+'липень 2026'!Q33+'серпень 2026 '!Q33+'вересень 2026'!Q33+'жовтень 2026'!Q33+'листопад 2026'!Q33+'грудень 2026'!Q33</f>
        <v>#REF!</v>
      </c>
      <c r="R33" s="48" t="e">
        <f>'січень 2026'!R33+'лютий 2026'!R33+'березень 2026'!R33+'квітень 2026'!R33+'травень 2026'!#REF!+'червень 2026 '!R33+'липень 2026'!R33+'серпень 2026 '!R33+'вересень 2026'!R33+'жовтень 2026'!R33+'листопад 2026'!R33+'грудень 2026'!R33</f>
        <v>#REF!</v>
      </c>
      <c r="S33" s="48" t="e">
        <f>'січень 2026'!S33+'лютий 2026'!S33+'березень 2026'!S33+'квітень 2026'!S33+'травень 2026'!#REF!+'червень 2026 '!S33+'липень 2026'!S33+'серпень 2026 '!S33+'вересень 2026'!S33+'жовтень 2026'!S33+'листопад 2026'!S33+'грудень 2026'!S33</f>
        <v>#REF!</v>
      </c>
      <c r="T33" s="48" t="e">
        <f>'січень 2026'!T33+'лютий 2026'!T33+'березень 2026'!T33+'квітень 2026'!T33+'травень 2026'!#REF!+'червень 2026 '!T33+'липень 2026'!T33+'серпень 2026 '!T33+'вересень 2026'!T33+'жовтень 2026'!T33+'листопад 2026'!T33+'грудень 2026'!T33</f>
        <v>#REF!</v>
      </c>
      <c r="U33" s="48" t="e">
        <f>'січень 2026'!U33+'лютий 2026'!U33+'березень 2026'!U33+'квітень 2026'!U33+'травень 2026'!#REF!+'червень 2026 '!U33+'липень 2026'!U33+'серпень 2026 '!U33+'вересень 2026'!U33+'жовтень 2026'!U33+'листопад 2026'!U33+'грудень 2026'!U33</f>
        <v>#REF!</v>
      </c>
      <c r="V33" s="48" t="e">
        <f>'січень 2026'!V33+'лютий 2026'!V33+'березень 2026'!V33+'квітень 2026'!V33+'травень 2026'!#REF!+'червень 2026 '!V33+'липень 2026'!V33+'серпень 2026 '!V33+'вересень 2026'!V33+'жовтень 2026'!V33+'листопад 2026'!V33+'грудень 2026'!V33</f>
        <v>#REF!</v>
      </c>
      <c r="W33" s="46" t="e">
        <f t="shared" ref="W33:W49" si="2">SUM(D33:V33)</f>
        <v>#REF!</v>
      </c>
    </row>
    <row r="34" spans="1:23" x14ac:dyDescent="0.3">
      <c r="A34" s="79">
        <v>3</v>
      </c>
      <c r="B34" s="91" t="s">
        <v>98</v>
      </c>
      <c r="C34" s="47"/>
      <c r="D34" s="48" t="e">
        <f>'січень 2026'!D34+'лютий 2026'!D34+'березень 2026'!D34+'квітень 2026'!D34+'травень 2026'!#REF!+'червень 2026 '!D34+'липень 2026'!D34+'серпень 2026 '!D34+'вересень 2026'!D34+'жовтень 2026'!D34+'листопад 2026'!D34+'грудень 2026'!D34</f>
        <v>#REF!</v>
      </c>
      <c r="E34" s="48" t="e">
        <f>'січень 2026'!E34+'лютий 2026'!E34+'березень 2026'!E34+'квітень 2026'!E34+'травень 2026'!#REF!+'червень 2026 '!E34+'липень 2026'!E34+'серпень 2026 '!E34+'вересень 2026'!E34+'жовтень 2026'!E34+'листопад 2026'!E34+'грудень 2026'!E34</f>
        <v>#REF!</v>
      </c>
      <c r="F34" s="48" t="e">
        <f>'січень 2026'!F34+'лютий 2026'!F34+'березень 2026'!F34+'квітень 2026'!F34+'травень 2026'!#REF!+'червень 2026 '!F34+'липень 2026'!F34+'серпень 2026 '!F34+'вересень 2026'!F34+'жовтень 2026'!F34+'листопад 2026'!F34+'грудень 2026'!F34</f>
        <v>#REF!</v>
      </c>
      <c r="G34" s="48" t="e">
        <f>'січень 2026'!G34+'лютий 2026'!G34+'березень 2026'!G34+'квітень 2026'!G34+'травень 2026'!#REF!+'червень 2026 '!G34+'липень 2026'!G34+'серпень 2026 '!G34+'вересень 2026'!G34+'жовтень 2026'!G34+'листопад 2026'!G34+'грудень 2026'!G34</f>
        <v>#REF!</v>
      </c>
      <c r="H34" s="48" t="e">
        <f>'січень 2026'!H34+'лютий 2026'!H34+'березень 2026'!H34+'квітень 2026'!H34+'травень 2026'!#REF!+'червень 2026 '!H34+'липень 2026'!H34+'серпень 2026 '!H34+'вересень 2026'!H34+'жовтень 2026'!H34+'листопад 2026'!H34+'грудень 2026'!H34</f>
        <v>#REF!</v>
      </c>
      <c r="I34" s="48" t="e">
        <f>'січень 2026'!I34+'лютий 2026'!I34+'березень 2026'!I34+'квітень 2026'!I34+'травень 2026'!#REF!+'червень 2026 '!I34+'липень 2026'!I34+'серпень 2026 '!I34+'вересень 2026'!I34+'жовтень 2026'!I34+'листопад 2026'!I34+'грудень 2026'!I34</f>
        <v>#REF!</v>
      </c>
      <c r="J34" s="48" t="e">
        <f>'січень 2026'!J34+'лютий 2026'!J34+'березень 2026'!J34+'квітень 2026'!J34+'травень 2026'!#REF!+'червень 2026 '!J34+'липень 2026'!J34+'серпень 2026 '!J34+'вересень 2026'!J34+'жовтень 2026'!J34+'листопад 2026'!J34+'грудень 2026'!J34</f>
        <v>#REF!</v>
      </c>
      <c r="K34" s="48" t="e">
        <f>'січень 2026'!K34+'лютий 2026'!K34+'березень 2026'!K34+'квітень 2026'!K34+'травень 2026'!#REF!+'червень 2026 '!K34+'липень 2026'!K34+'серпень 2026 '!K34+'вересень 2026'!K34+'жовтень 2026'!K34+'листопад 2026'!K34+'грудень 2026'!K34</f>
        <v>#REF!</v>
      </c>
      <c r="L34" s="48" t="e">
        <f>'січень 2026'!L34+'лютий 2026'!L34+'березень 2026'!L34+'квітень 2026'!L34+'травень 2026'!#REF!+'червень 2026 '!L34+'липень 2026'!L34+'серпень 2026 '!L34+'вересень 2026'!L34+'жовтень 2026'!L34+'листопад 2026'!L34+'грудень 2026'!L34</f>
        <v>#REF!</v>
      </c>
      <c r="M34" s="48" t="e">
        <f>'січень 2026'!M34+'лютий 2026'!M34+'березень 2026'!M34+'квітень 2026'!M34+'травень 2026'!#REF!+'червень 2026 '!M34+'липень 2026'!M34+'серпень 2026 '!M34+'вересень 2026'!M34+'жовтень 2026'!M34+'листопад 2026'!M34+'грудень 2026'!M34</f>
        <v>#REF!</v>
      </c>
      <c r="N34" s="48" t="e">
        <f>'січень 2026'!N34+'лютий 2026'!N34+'березень 2026'!N34+'квітень 2026'!N34+'травень 2026'!#REF!+'червень 2026 '!N34+'липень 2026'!N34+'серпень 2026 '!N34+'вересень 2026'!N34+'жовтень 2026'!N34+'листопад 2026'!N34+'грудень 2026'!N34</f>
        <v>#REF!</v>
      </c>
      <c r="O34" s="48" t="e">
        <f>'січень 2026'!O34+'лютий 2026'!O34+'березень 2026'!O34+'квітень 2026'!O34+'травень 2026'!#REF!+'червень 2026 '!O34+'липень 2026'!O34+'серпень 2026 '!O34+'вересень 2026'!O34+'жовтень 2026'!O34+'листопад 2026'!O34+'грудень 2026'!O34</f>
        <v>#REF!</v>
      </c>
      <c r="P34" s="48" t="e">
        <f>'січень 2026'!P34+'лютий 2026'!P34+'березень 2026'!P34+'квітень 2026'!P34+'травень 2026'!#REF!+'червень 2026 '!P34+'липень 2026'!P34+'серпень 2026 '!P34+'вересень 2026'!P34+'жовтень 2026'!P34+'листопад 2026'!P34+'грудень 2026'!P34</f>
        <v>#REF!</v>
      </c>
      <c r="Q34" s="48" t="e">
        <f>'січень 2026'!Q34+'лютий 2026'!Q34+'березень 2026'!Q34+'квітень 2026'!Q34+'травень 2026'!#REF!+'червень 2026 '!Q34+'липень 2026'!Q34+'серпень 2026 '!Q34+'вересень 2026'!Q34+'жовтень 2026'!Q34+'листопад 2026'!Q34+'грудень 2026'!Q34</f>
        <v>#REF!</v>
      </c>
      <c r="R34" s="48" t="e">
        <f>'січень 2026'!R34+'лютий 2026'!R34+'березень 2026'!R34+'квітень 2026'!R34+'травень 2026'!#REF!+'червень 2026 '!R34+'липень 2026'!R34+'серпень 2026 '!R34+'вересень 2026'!R34+'жовтень 2026'!R34+'листопад 2026'!R34+'грудень 2026'!R34</f>
        <v>#REF!</v>
      </c>
      <c r="S34" s="48" t="e">
        <f>'січень 2026'!S34+'лютий 2026'!S34+'березень 2026'!S34+'квітень 2026'!S34+'травень 2026'!#REF!+'червень 2026 '!S34+'липень 2026'!S34+'серпень 2026 '!S34+'вересень 2026'!S34+'жовтень 2026'!S34+'листопад 2026'!S34+'грудень 2026'!S34</f>
        <v>#REF!</v>
      </c>
      <c r="T34" s="48" t="e">
        <f>'січень 2026'!T34+'лютий 2026'!T34+'березень 2026'!T34+'квітень 2026'!T34+'травень 2026'!#REF!+'червень 2026 '!T34+'липень 2026'!T34+'серпень 2026 '!T34+'вересень 2026'!T34+'жовтень 2026'!T34+'листопад 2026'!T34+'грудень 2026'!T34</f>
        <v>#REF!</v>
      </c>
      <c r="U34" s="48" t="e">
        <f>'січень 2026'!U34+'лютий 2026'!U34+'березень 2026'!U34+'квітень 2026'!U34+'травень 2026'!#REF!+'червень 2026 '!U34+'липень 2026'!U34+'серпень 2026 '!U34+'вересень 2026'!U34+'жовтень 2026'!U34+'листопад 2026'!U34+'грудень 2026'!U34</f>
        <v>#REF!</v>
      </c>
      <c r="V34" s="48" t="e">
        <f>'січень 2026'!V34+'лютий 2026'!V34+'березень 2026'!V34+'квітень 2026'!V34+'травень 2026'!#REF!+'червень 2026 '!V34+'липень 2026'!V34+'серпень 2026 '!V34+'вересень 2026'!V34+'жовтень 2026'!V34+'листопад 2026'!V34+'грудень 2026'!V34</f>
        <v>#REF!</v>
      </c>
      <c r="W34" s="46" t="e">
        <f t="shared" si="2"/>
        <v>#REF!</v>
      </c>
    </row>
    <row r="35" spans="1:23" x14ac:dyDescent="0.3">
      <c r="A35" s="79">
        <v>4</v>
      </c>
      <c r="B35" s="91" t="s">
        <v>25</v>
      </c>
      <c r="C35" s="47"/>
      <c r="D35" s="48" t="e">
        <f>'січень 2026'!D35+'лютий 2026'!D35+'березень 2026'!D35+'квітень 2026'!D35+'травень 2026'!#REF!+'червень 2026 '!D35+'липень 2026'!D35+'серпень 2026 '!D35+'вересень 2026'!D35+'жовтень 2026'!D35+'листопад 2026'!D35+'грудень 2026'!D35</f>
        <v>#REF!</v>
      </c>
      <c r="E35" s="48" t="e">
        <f>'січень 2026'!E35+'лютий 2026'!E35+'березень 2026'!E35+'квітень 2026'!E35+'травень 2026'!#REF!+'червень 2026 '!E35+'липень 2026'!E35+'серпень 2026 '!E35+'вересень 2026'!E35+'жовтень 2026'!E35+'листопад 2026'!E35+'грудень 2026'!E35</f>
        <v>#REF!</v>
      </c>
      <c r="F35" s="48" t="e">
        <f>'січень 2026'!F35+'лютий 2026'!F35+'березень 2026'!F35+'квітень 2026'!F35+'травень 2026'!#REF!+'червень 2026 '!F35+'липень 2026'!F35+'серпень 2026 '!F35+'вересень 2026'!F35+'жовтень 2026'!F35+'листопад 2026'!F35+'грудень 2026'!F35</f>
        <v>#REF!</v>
      </c>
      <c r="G35" s="48" t="e">
        <f>'січень 2026'!G35+'лютий 2026'!G35+'березень 2026'!G35+'квітень 2026'!G35+'травень 2026'!#REF!+'червень 2026 '!G35+'липень 2026'!G35+'серпень 2026 '!G35+'вересень 2026'!G35+'жовтень 2026'!G35+'листопад 2026'!G35+'грудень 2026'!G35</f>
        <v>#REF!</v>
      </c>
      <c r="H35" s="48" t="e">
        <f>'січень 2026'!H35+'лютий 2026'!H35+'березень 2026'!H35+'квітень 2026'!H35+'травень 2026'!#REF!+'червень 2026 '!H35+'липень 2026'!H35+'серпень 2026 '!H35+'вересень 2026'!H35+'жовтень 2026'!H35+'листопад 2026'!H35+'грудень 2026'!H35</f>
        <v>#REF!</v>
      </c>
      <c r="I35" s="48" t="e">
        <f>'січень 2026'!I35+'лютий 2026'!I35+'березень 2026'!I35+'квітень 2026'!I35+'травень 2026'!#REF!+'червень 2026 '!I35+'липень 2026'!I35+'серпень 2026 '!I35+'вересень 2026'!I35+'жовтень 2026'!I35+'листопад 2026'!I35+'грудень 2026'!I35</f>
        <v>#REF!</v>
      </c>
      <c r="J35" s="48" t="e">
        <f>'січень 2026'!J35+'лютий 2026'!J35+'березень 2026'!J35+'квітень 2026'!J35+'травень 2026'!#REF!+'червень 2026 '!J35+'липень 2026'!J35+'серпень 2026 '!J35+'вересень 2026'!J35+'жовтень 2026'!J35+'листопад 2026'!J35+'грудень 2026'!J35</f>
        <v>#REF!</v>
      </c>
      <c r="K35" s="48" t="e">
        <f>'січень 2026'!K35+'лютий 2026'!K35+'березень 2026'!K35+'квітень 2026'!K35+'травень 2026'!#REF!+'червень 2026 '!K35+'липень 2026'!K35+'серпень 2026 '!K35+'вересень 2026'!K35+'жовтень 2026'!K35+'листопад 2026'!K35+'грудень 2026'!K35</f>
        <v>#REF!</v>
      </c>
      <c r="L35" s="48" t="e">
        <f>'січень 2026'!L35+'лютий 2026'!L35+'березень 2026'!L35+'квітень 2026'!L35+'травень 2026'!#REF!+'червень 2026 '!L35+'липень 2026'!L35+'серпень 2026 '!L35+'вересень 2026'!L35+'жовтень 2026'!L35+'листопад 2026'!L35+'грудень 2026'!L35</f>
        <v>#REF!</v>
      </c>
      <c r="M35" s="48" t="e">
        <f>'січень 2026'!M35+'лютий 2026'!M35+'березень 2026'!M35+'квітень 2026'!M35+'травень 2026'!#REF!+'червень 2026 '!M35+'липень 2026'!M35+'серпень 2026 '!M35+'вересень 2026'!M35+'жовтень 2026'!M35+'листопад 2026'!M35+'грудень 2026'!M35</f>
        <v>#REF!</v>
      </c>
      <c r="N35" s="48" t="e">
        <f>'січень 2026'!N35+'лютий 2026'!N35+'березень 2026'!N35+'квітень 2026'!N35+'травень 2026'!#REF!+'червень 2026 '!N35+'липень 2026'!N35+'серпень 2026 '!N35+'вересень 2026'!N35+'жовтень 2026'!N35+'листопад 2026'!N35+'грудень 2026'!N35</f>
        <v>#REF!</v>
      </c>
      <c r="O35" s="48" t="e">
        <f>'січень 2026'!O35+'лютий 2026'!O35+'березень 2026'!O35+'квітень 2026'!O35+'травень 2026'!#REF!+'червень 2026 '!O35+'липень 2026'!O35+'серпень 2026 '!O35+'вересень 2026'!O35+'жовтень 2026'!O35+'листопад 2026'!O35+'грудень 2026'!O35</f>
        <v>#REF!</v>
      </c>
      <c r="P35" s="48" t="e">
        <f>'січень 2026'!P35+'лютий 2026'!P35+'березень 2026'!P35+'квітень 2026'!P35+'травень 2026'!#REF!+'червень 2026 '!P35+'липень 2026'!P35+'серпень 2026 '!P35+'вересень 2026'!P35+'жовтень 2026'!P35+'листопад 2026'!P35+'грудень 2026'!P35</f>
        <v>#REF!</v>
      </c>
      <c r="Q35" s="48" t="e">
        <f>'січень 2026'!Q35+'лютий 2026'!Q35+'березень 2026'!Q35+'квітень 2026'!Q35+'травень 2026'!#REF!+'червень 2026 '!Q35+'липень 2026'!Q35+'серпень 2026 '!Q35+'вересень 2026'!Q35+'жовтень 2026'!Q35+'листопад 2026'!Q35+'грудень 2026'!Q35</f>
        <v>#REF!</v>
      </c>
      <c r="R35" s="48" t="e">
        <f>'січень 2026'!R35+'лютий 2026'!R35+'березень 2026'!R35+'квітень 2026'!R35+'травень 2026'!#REF!+'червень 2026 '!R35+'липень 2026'!R35+'серпень 2026 '!R35+'вересень 2026'!R35+'жовтень 2026'!R35+'листопад 2026'!R35+'грудень 2026'!R35</f>
        <v>#REF!</v>
      </c>
      <c r="S35" s="48" t="e">
        <f>'січень 2026'!S35+'лютий 2026'!S35+'березень 2026'!S35+'квітень 2026'!S35+'травень 2026'!#REF!+'червень 2026 '!S35+'липень 2026'!S35+'серпень 2026 '!S35+'вересень 2026'!S35+'жовтень 2026'!S35+'листопад 2026'!S35+'грудень 2026'!S35</f>
        <v>#REF!</v>
      </c>
      <c r="T35" s="48" t="e">
        <f>'січень 2026'!T35+'лютий 2026'!T35+'березень 2026'!T35+'квітень 2026'!T35+'травень 2026'!#REF!+'червень 2026 '!T35+'липень 2026'!T35+'серпень 2026 '!T35+'вересень 2026'!T35+'жовтень 2026'!T35+'листопад 2026'!T35+'грудень 2026'!T35</f>
        <v>#REF!</v>
      </c>
      <c r="U35" s="48" t="e">
        <f>'січень 2026'!U35+'лютий 2026'!U35+'березень 2026'!U35+'квітень 2026'!U35+'травень 2026'!#REF!+'червень 2026 '!U35+'липень 2026'!U35+'серпень 2026 '!U35+'вересень 2026'!U35+'жовтень 2026'!U35+'листопад 2026'!U35+'грудень 2026'!U35</f>
        <v>#REF!</v>
      </c>
      <c r="V35" s="48" t="e">
        <f>'січень 2026'!V35+'лютий 2026'!V35+'березень 2026'!V35+'квітень 2026'!V35+'травень 2026'!#REF!+'червень 2026 '!V35+'липень 2026'!V35+'серпень 2026 '!V35+'вересень 2026'!V35+'жовтень 2026'!V35+'листопад 2026'!V35+'грудень 2026'!V35</f>
        <v>#REF!</v>
      </c>
      <c r="W35" s="46" t="e">
        <f t="shared" si="2"/>
        <v>#REF!</v>
      </c>
    </row>
    <row r="36" spans="1:23" x14ac:dyDescent="0.3">
      <c r="A36" s="79">
        <v>5</v>
      </c>
      <c r="B36" s="91" t="s">
        <v>26</v>
      </c>
      <c r="C36" s="47"/>
      <c r="D36" s="48" t="e">
        <f>'січень 2026'!D36+'лютий 2026'!D36+'березень 2026'!D36+'квітень 2026'!D36+'травень 2026'!#REF!+'червень 2026 '!D36+'липень 2026'!D36+'серпень 2026 '!D36+'вересень 2026'!D36+'жовтень 2026'!D36+'листопад 2026'!D36+'грудень 2026'!D36</f>
        <v>#REF!</v>
      </c>
      <c r="E36" s="48" t="e">
        <f>'січень 2026'!E36+'лютий 2026'!E36+'березень 2026'!E36+'квітень 2026'!E36+'травень 2026'!#REF!+'червень 2026 '!E36+'липень 2026'!E36+'серпень 2026 '!E36+'вересень 2026'!E36+'жовтень 2026'!E36+'листопад 2026'!E36+'грудень 2026'!E36</f>
        <v>#REF!</v>
      </c>
      <c r="F36" s="48" t="e">
        <f>'січень 2026'!F36+'лютий 2026'!F36+'березень 2026'!F36+'квітень 2026'!F36+'травень 2026'!#REF!+'червень 2026 '!F36+'липень 2026'!F36+'серпень 2026 '!F36+'вересень 2026'!F36+'жовтень 2026'!F36+'листопад 2026'!F36+'грудень 2026'!F36</f>
        <v>#REF!</v>
      </c>
      <c r="G36" s="48" t="e">
        <f>'січень 2026'!G36+'лютий 2026'!G36+'березень 2026'!G36+'квітень 2026'!G36+'травень 2026'!#REF!+'червень 2026 '!G36+'липень 2026'!G36+'серпень 2026 '!G36+'вересень 2026'!G36+'жовтень 2026'!G36+'листопад 2026'!G36+'грудень 2026'!G36</f>
        <v>#REF!</v>
      </c>
      <c r="H36" s="48" t="e">
        <f>'січень 2026'!H36+'лютий 2026'!H36+'березень 2026'!H36+'квітень 2026'!H36+'травень 2026'!#REF!+'червень 2026 '!H36+'липень 2026'!H36+'серпень 2026 '!H36+'вересень 2026'!H36+'жовтень 2026'!H36+'листопад 2026'!H36+'грудень 2026'!H36</f>
        <v>#REF!</v>
      </c>
      <c r="I36" s="48" t="e">
        <f>'січень 2026'!I36+'лютий 2026'!I36+'березень 2026'!I36+'квітень 2026'!I36+'травень 2026'!#REF!+'червень 2026 '!I36+'липень 2026'!I36+'серпень 2026 '!I36+'вересень 2026'!I36+'жовтень 2026'!I36+'листопад 2026'!I36+'грудень 2026'!I36</f>
        <v>#REF!</v>
      </c>
      <c r="J36" s="48" t="e">
        <f>'січень 2026'!J36+'лютий 2026'!J36+'березень 2026'!J36+'квітень 2026'!J36+'травень 2026'!#REF!+'червень 2026 '!J36+'липень 2026'!J36+'серпень 2026 '!J36+'вересень 2026'!J36+'жовтень 2026'!J36+'листопад 2026'!J36+'грудень 2026'!J36</f>
        <v>#REF!</v>
      </c>
      <c r="K36" s="48" t="e">
        <f>'січень 2026'!K36+'лютий 2026'!K36+'березень 2026'!K36+'квітень 2026'!K36+'травень 2026'!#REF!+'червень 2026 '!K36+'липень 2026'!K36+'серпень 2026 '!K36+'вересень 2026'!K36+'жовтень 2026'!K36+'листопад 2026'!K36+'грудень 2026'!K36</f>
        <v>#REF!</v>
      </c>
      <c r="L36" s="48" t="e">
        <f>'січень 2026'!L36+'лютий 2026'!L36+'березень 2026'!L36+'квітень 2026'!L36+'травень 2026'!#REF!+'червень 2026 '!L36+'липень 2026'!L36+'серпень 2026 '!L36+'вересень 2026'!L36+'жовтень 2026'!L36+'листопад 2026'!L36+'грудень 2026'!L36</f>
        <v>#REF!</v>
      </c>
      <c r="M36" s="48" t="e">
        <f>'січень 2026'!M36+'лютий 2026'!M36+'березень 2026'!M36+'квітень 2026'!M36+'травень 2026'!#REF!+'червень 2026 '!M36+'липень 2026'!M36+'серпень 2026 '!M36+'вересень 2026'!M36+'жовтень 2026'!M36+'листопад 2026'!M36+'грудень 2026'!M36</f>
        <v>#REF!</v>
      </c>
      <c r="N36" s="48" t="e">
        <f>'січень 2026'!N36+'лютий 2026'!N36+'березень 2026'!N36+'квітень 2026'!N36+'травень 2026'!#REF!+'червень 2026 '!N36+'липень 2026'!N36+'серпень 2026 '!N36+'вересень 2026'!N36+'жовтень 2026'!N36+'листопад 2026'!N36+'грудень 2026'!N36</f>
        <v>#REF!</v>
      </c>
      <c r="O36" s="48" t="e">
        <f>'січень 2026'!O36+'лютий 2026'!O36+'березень 2026'!O36+'квітень 2026'!O36+'травень 2026'!#REF!+'червень 2026 '!O36+'липень 2026'!O36+'серпень 2026 '!O36+'вересень 2026'!O36+'жовтень 2026'!O36+'листопад 2026'!O36+'грудень 2026'!O36</f>
        <v>#REF!</v>
      </c>
      <c r="P36" s="48" t="e">
        <f>'січень 2026'!P36+'лютий 2026'!P36+'березень 2026'!P36+'квітень 2026'!P36+'травень 2026'!#REF!+'червень 2026 '!P36+'липень 2026'!P36+'серпень 2026 '!P36+'вересень 2026'!P36+'жовтень 2026'!P36+'листопад 2026'!P36+'грудень 2026'!P36</f>
        <v>#REF!</v>
      </c>
      <c r="Q36" s="48" t="e">
        <f>'січень 2026'!Q36+'лютий 2026'!Q36+'березень 2026'!Q36+'квітень 2026'!Q36+'травень 2026'!#REF!+'червень 2026 '!Q36+'липень 2026'!Q36+'серпень 2026 '!Q36+'вересень 2026'!Q36+'жовтень 2026'!Q36+'листопад 2026'!Q36+'грудень 2026'!Q36</f>
        <v>#REF!</v>
      </c>
      <c r="R36" s="48" t="e">
        <f>'січень 2026'!R36+'лютий 2026'!R36+'березень 2026'!R36+'квітень 2026'!R36+'травень 2026'!#REF!+'червень 2026 '!R36+'липень 2026'!R36+'серпень 2026 '!R36+'вересень 2026'!R36+'жовтень 2026'!R36+'листопад 2026'!R36+'грудень 2026'!R36</f>
        <v>#REF!</v>
      </c>
      <c r="S36" s="48" t="e">
        <f>'січень 2026'!S36+'лютий 2026'!S36+'березень 2026'!S36+'квітень 2026'!S36+'травень 2026'!#REF!+'червень 2026 '!S36+'липень 2026'!S36+'серпень 2026 '!S36+'вересень 2026'!S36+'жовтень 2026'!S36+'листопад 2026'!S36+'грудень 2026'!S36</f>
        <v>#REF!</v>
      </c>
      <c r="T36" s="48" t="e">
        <f>'січень 2026'!T36+'лютий 2026'!T36+'березень 2026'!T36+'квітень 2026'!T36+'травень 2026'!#REF!+'червень 2026 '!T36+'липень 2026'!T36+'серпень 2026 '!T36+'вересень 2026'!T36+'жовтень 2026'!T36+'листопад 2026'!T36+'грудень 2026'!T36</f>
        <v>#REF!</v>
      </c>
      <c r="U36" s="48" t="e">
        <f>'січень 2026'!U36+'лютий 2026'!U36+'березень 2026'!U36+'квітень 2026'!U36+'травень 2026'!#REF!+'червень 2026 '!U36+'липень 2026'!U36+'серпень 2026 '!U36+'вересень 2026'!U36+'жовтень 2026'!U36+'листопад 2026'!U36+'грудень 2026'!U36</f>
        <v>#REF!</v>
      </c>
      <c r="V36" s="48" t="e">
        <f>'січень 2026'!V36+'лютий 2026'!V36+'березень 2026'!V36+'квітень 2026'!V36+'травень 2026'!#REF!+'червень 2026 '!V36+'липень 2026'!V36+'серпень 2026 '!V36+'вересень 2026'!V36+'жовтень 2026'!V36+'листопад 2026'!V36+'грудень 2026'!V36</f>
        <v>#REF!</v>
      </c>
      <c r="W36" s="46" t="e">
        <f t="shared" si="2"/>
        <v>#REF!</v>
      </c>
    </row>
    <row r="37" spans="1:23" x14ac:dyDescent="0.3">
      <c r="A37" s="79">
        <v>6</v>
      </c>
      <c r="B37" s="91" t="s">
        <v>99</v>
      </c>
      <c r="C37" s="47"/>
      <c r="D37" s="48" t="e">
        <f>'січень 2026'!D37+'лютий 2026'!D37+'березень 2026'!D37+'квітень 2026'!D37+'травень 2026'!#REF!+'червень 2026 '!D37+'липень 2026'!D37+'серпень 2026 '!D37+'вересень 2026'!D37+'жовтень 2026'!D37+'листопад 2026'!D37+'грудень 2026'!D37</f>
        <v>#REF!</v>
      </c>
      <c r="E37" s="48" t="e">
        <f>'січень 2026'!E37+'лютий 2026'!E37+'березень 2026'!E37+'квітень 2026'!E37+'травень 2026'!#REF!+'червень 2026 '!E37+'липень 2026'!E37+'серпень 2026 '!E37+'вересень 2026'!E37+'жовтень 2026'!E37+'листопад 2026'!E37+'грудень 2026'!E37</f>
        <v>#REF!</v>
      </c>
      <c r="F37" s="48" t="e">
        <f>'січень 2026'!F37+'лютий 2026'!F37+'березень 2026'!F37+'квітень 2026'!F37+'травень 2026'!#REF!+'червень 2026 '!F37+'липень 2026'!F37+'серпень 2026 '!F37+'вересень 2026'!F37+'жовтень 2026'!F37+'листопад 2026'!F37+'грудень 2026'!F37</f>
        <v>#REF!</v>
      </c>
      <c r="G37" s="48" t="e">
        <f>'січень 2026'!G37+'лютий 2026'!G37+'березень 2026'!G37+'квітень 2026'!G37+'травень 2026'!#REF!+'червень 2026 '!G37+'липень 2026'!G37+'серпень 2026 '!G37+'вересень 2026'!G37+'жовтень 2026'!G37+'листопад 2026'!G37+'грудень 2026'!G37</f>
        <v>#REF!</v>
      </c>
      <c r="H37" s="48" t="e">
        <f>'січень 2026'!H37+'лютий 2026'!H37+'березень 2026'!H37+'квітень 2026'!H37+'травень 2026'!#REF!+'червень 2026 '!H37+'липень 2026'!H37+'серпень 2026 '!H37+'вересень 2026'!H37+'жовтень 2026'!H37+'листопад 2026'!H37+'грудень 2026'!H37</f>
        <v>#REF!</v>
      </c>
      <c r="I37" s="48" t="e">
        <f>'січень 2026'!I37+'лютий 2026'!I37+'березень 2026'!I37+'квітень 2026'!I37+'травень 2026'!#REF!+'червень 2026 '!I37+'липень 2026'!I37+'серпень 2026 '!I37+'вересень 2026'!I37+'жовтень 2026'!I37+'листопад 2026'!I37+'грудень 2026'!I37</f>
        <v>#REF!</v>
      </c>
      <c r="J37" s="48" t="e">
        <f>'січень 2026'!J37+'лютий 2026'!J37+'березень 2026'!J37+'квітень 2026'!J37+'травень 2026'!#REF!+'червень 2026 '!J37+'липень 2026'!J37+'серпень 2026 '!J37+'вересень 2026'!J37+'жовтень 2026'!J37+'листопад 2026'!J37+'грудень 2026'!J37</f>
        <v>#REF!</v>
      </c>
      <c r="K37" s="48" t="e">
        <f>'січень 2026'!K37+'лютий 2026'!K37+'березень 2026'!K37+'квітень 2026'!K37+'травень 2026'!#REF!+'червень 2026 '!K37+'липень 2026'!K37+'серпень 2026 '!K37+'вересень 2026'!K37+'жовтень 2026'!K37+'листопад 2026'!K37+'грудень 2026'!K37</f>
        <v>#REF!</v>
      </c>
      <c r="L37" s="48" t="e">
        <f>'січень 2026'!L37+'лютий 2026'!L37+'березень 2026'!L37+'квітень 2026'!L37+'травень 2026'!#REF!+'червень 2026 '!L37+'липень 2026'!L37+'серпень 2026 '!L37+'вересень 2026'!L37+'жовтень 2026'!L37+'листопад 2026'!L37+'грудень 2026'!L37</f>
        <v>#REF!</v>
      </c>
      <c r="M37" s="48" t="e">
        <f>'січень 2026'!M37+'лютий 2026'!M37+'березень 2026'!M37+'квітень 2026'!M37+'травень 2026'!#REF!+'червень 2026 '!M37+'липень 2026'!M37+'серпень 2026 '!M37+'вересень 2026'!M37+'жовтень 2026'!M37+'листопад 2026'!M37+'грудень 2026'!M37</f>
        <v>#REF!</v>
      </c>
      <c r="N37" s="48" t="e">
        <f>'січень 2026'!N37+'лютий 2026'!N37+'березень 2026'!N37+'квітень 2026'!N37+'травень 2026'!#REF!+'червень 2026 '!N37+'липень 2026'!N37+'серпень 2026 '!N37+'вересень 2026'!N37+'жовтень 2026'!N37+'листопад 2026'!N37+'грудень 2026'!N37</f>
        <v>#REF!</v>
      </c>
      <c r="O37" s="48" t="e">
        <f>'січень 2026'!O37+'лютий 2026'!O37+'березень 2026'!O37+'квітень 2026'!O37+'травень 2026'!#REF!+'червень 2026 '!O37+'липень 2026'!O37+'серпень 2026 '!O37+'вересень 2026'!O37+'жовтень 2026'!O37+'листопад 2026'!O37+'грудень 2026'!O37</f>
        <v>#REF!</v>
      </c>
      <c r="P37" s="48" t="e">
        <f>'січень 2026'!P37+'лютий 2026'!P37+'березень 2026'!P37+'квітень 2026'!P37+'травень 2026'!#REF!+'червень 2026 '!P37+'липень 2026'!P37+'серпень 2026 '!P37+'вересень 2026'!P37+'жовтень 2026'!P37+'листопад 2026'!P37+'грудень 2026'!P37</f>
        <v>#REF!</v>
      </c>
      <c r="Q37" s="48" t="e">
        <f>'січень 2026'!Q37+'лютий 2026'!Q37+'березень 2026'!Q37+'квітень 2026'!Q37+'травень 2026'!#REF!+'червень 2026 '!Q37+'липень 2026'!Q37+'серпень 2026 '!Q37+'вересень 2026'!Q37+'жовтень 2026'!Q37+'листопад 2026'!Q37+'грудень 2026'!Q37</f>
        <v>#REF!</v>
      </c>
      <c r="R37" s="48" t="e">
        <f>'січень 2026'!R37+'лютий 2026'!R37+'березень 2026'!R37+'квітень 2026'!R37+'травень 2026'!#REF!+'червень 2026 '!R37+'липень 2026'!R37+'серпень 2026 '!R37+'вересень 2026'!R37+'жовтень 2026'!R37+'листопад 2026'!R37+'грудень 2026'!R37</f>
        <v>#REF!</v>
      </c>
      <c r="S37" s="48" t="e">
        <f>'січень 2026'!S37+'лютий 2026'!S37+'березень 2026'!S37+'квітень 2026'!S37+'травень 2026'!#REF!+'червень 2026 '!S37+'липень 2026'!S37+'серпень 2026 '!S37+'вересень 2026'!S37+'жовтень 2026'!S37+'листопад 2026'!S37+'грудень 2026'!S37</f>
        <v>#REF!</v>
      </c>
      <c r="T37" s="48" t="e">
        <f>'січень 2026'!T37+'лютий 2026'!T37+'березень 2026'!T37+'квітень 2026'!T37+'травень 2026'!#REF!+'червень 2026 '!T37+'липень 2026'!T37+'серпень 2026 '!T37+'вересень 2026'!T37+'жовтень 2026'!T37+'листопад 2026'!T37+'грудень 2026'!T37</f>
        <v>#REF!</v>
      </c>
      <c r="U37" s="48" t="e">
        <f>'січень 2026'!U37+'лютий 2026'!U37+'березень 2026'!U37+'квітень 2026'!U37+'травень 2026'!#REF!+'червень 2026 '!U37+'липень 2026'!U37+'серпень 2026 '!U37+'вересень 2026'!U37+'жовтень 2026'!U37+'листопад 2026'!U37+'грудень 2026'!U37</f>
        <v>#REF!</v>
      </c>
      <c r="V37" s="48" t="e">
        <f>'січень 2026'!V37+'лютий 2026'!V37+'березень 2026'!V37+'квітень 2026'!V37+'травень 2026'!#REF!+'червень 2026 '!V37+'липень 2026'!V37+'серпень 2026 '!V37+'вересень 2026'!V37+'жовтень 2026'!V37+'листопад 2026'!V37+'грудень 2026'!V37</f>
        <v>#REF!</v>
      </c>
      <c r="W37" s="46" t="e">
        <f t="shared" si="2"/>
        <v>#REF!</v>
      </c>
    </row>
    <row r="38" spans="1:23" x14ac:dyDescent="0.3">
      <c r="A38" s="79">
        <v>7</v>
      </c>
      <c r="B38" s="91" t="s">
        <v>100</v>
      </c>
      <c r="C38" s="47"/>
      <c r="D38" s="48" t="e">
        <f>'січень 2026'!D38+'лютий 2026'!D38+'березень 2026'!D38+'квітень 2026'!D38+'травень 2026'!#REF!+'червень 2026 '!D38+'липень 2026'!D38+'серпень 2026 '!D38+'вересень 2026'!D38+'жовтень 2026'!D38+'листопад 2026'!D38+'грудень 2026'!D38</f>
        <v>#REF!</v>
      </c>
      <c r="E38" s="48" t="e">
        <f>'січень 2026'!E38+'лютий 2026'!E38+'березень 2026'!E38+'квітень 2026'!E38+'травень 2026'!#REF!+'червень 2026 '!E38+'липень 2026'!E38+'серпень 2026 '!E38+'вересень 2026'!E38+'жовтень 2026'!E38+'листопад 2026'!E38+'грудень 2026'!E38</f>
        <v>#REF!</v>
      </c>
      <c r="F38" s="48" t="e">
        <f>'січень 2026'!F38+'лютий 2026'!F38+'березень 2026'!F38+'квітень 2026'!F38+'травень 2026'!#REF!+'червень 2026 '!F38+'липень 2026'!F38+'серпень 2026 '!F38+'вересень 2026'!F38+'жовтень 2026'!F38+'листопад 2026'!F38+'грудень 2026'!F38</f>
        <v>#REF!</v>
      </c>
      <c r="G38" s="48" t="e">
        <f>'січень 2026'!G38+'лютий 2026'!G38+'березень 2026'!G38+'квітень 2026'!G38+'травень 2026'!#REF!+'червень 2026 '!G38+'липень 2026'!G38+'серпень 2026 '!G38+'вересень 2026'!G38+'жовтень 2026'!G38+'листопад 2026'!G38+'грудень 2026'!G38</f>
        <v>#REF!</v>
      </c>
      <c r="H38" s="48" t="e">
        <f>'січень 2026'!H38+'лютий 2026'!H38+'березень 2026'!H38+'квітень 2026'!H38+'травень 2026'!#REF!+'червень 2026 '!H38+'липень 2026'!H38+'серпень 2026 '!H38+'вересень 2026'!H38+'жовтень 2026'!H38+'листопад 2026'!H38+'грудень 2026'!H38</f>
        <v>#REF!</v>
      </c>
      <c r="I38" s="48" t="e">
        <f>'січень 2026'!I38+'лютий 2026'!I38+'березень 2026'!I38+'квітень 2026'!I38+'травень 2026'!#REF!+'червень 2026 '!I38+'липень 2026'!I38+'серпень 2026 '!I38+'вересень 2026'!I38+'жовтень 2026'!I38+'листопад 2026'!I38+'грудень 2026'!I38</f>
        <v>#REF!</v>
      </c>
      <c r="J38" s="48" t="e">
        <f>'січень 2026'!J38+'лютий 2026'!J38+'березень 2026'!J38+'квітень 2026'!J38+'травень 2026'!#REF!+'червень 2026 '!J38+'липень 2026'!J38+'серпень 2026 '!J38+'вересень 2026'!J38+'жовтень 2026'!J38+'листопад 2026'!J38+'грудень 2026'!J38</f>
        <v>#REF!</v>
      </c>
      <c r="K38" s="48" t="e">
        <f>'січень 2026'!K38+'лютий 2026'!K38+'березень 2026'!K38+'квітень 2026'!K38+'травень 2026'!#REF!+'червень 2026 '!K38+'липень 2026'!K38+'серпень 2026 '!K38+'вересень 2026'!K38+'жовтень 2026'!K38+'листопад 2026'!K38+'грудень 2026'!K38</f>
        <v>#REF!</v>
      </c>
      <c r="L38" s="48" t="e">
        <f>'січень 2026'!L38+'лютий 2026'!L38+'березень 2026'!L38+'квітень 2026'!L38+'травень 2026'!#REF!+'червень 2026 '!L38+'липень 2026'!L38+'серпень 2026 '!L38+'вересень 2026'!L38+'жовтень 2026'!L38+'листопад 2026'!L38+'грудень 2026'!L38</f>
        <v>#REF!</v>
      </c>
      <c r="M38" s="48" t="e">
        <f>'січень 2026'!M38+'лютий 2026'!M38+'березень 2026'!M38+'квітень 2026'!M38+'травень 2026'!#REF!+'червень 2026 '!M38+'липень 2026'!M38+'серпень 2026 '!M38+'вересень 2026'!M38+'жовтень 2026'!M38+'листопад 2026'!M38+'грудень 2026'!M38</f>
        <v>#REF!</v>
      </c>
      <c r="N38" s="48" t="e">
        <f>'січень 2026'!N38+'лютий 2026'!N38+'березень 2026'!N38+'квітень 2026'!N38+'травень 2026'!#REF!+'червень 2026 '!N38+'липень 2026'!N38+'серпень 2026 '!N38+'вересень 2026'!N38+'жовтень 2026'!N38+'листопад 2026'!N38+'грудень 2026'!N38</f>
        <v>#REF!</v>
      </c>
      <c r="O38" s="48" t="e">
        <f>'січень 2026'!O38+'лютий 2026'!O38+'березень 2026'!O38+'квітень 2026'!O38+'травень 2026'!#REF!+'червень 2026 '!O38+'липень 2026'!O38+'серпень 2026 '!O38+'вересень 2026'!O38+'жовтень 2026'!O38+'листопад 2026'!O38+'грудень 2026'!O38</f>
        <v>#REF!</v>
      </c>
      <c r="P38" s="48" t="e">
        <f>'січень 2026'!P38+'лютий 2026'!P38+'березень 2026'!P38+'квітень 2026'!P38+'травень 2026'!#REF!+'червень 2026 '!P38+'липень 2026'!P38+'серпень 2026 '!P38+'вересень 2026'!P38+'жовтень 2026'!P38+'листопад 2026'!P38+'грудень 2026'!P38</f>
        <v>#REF!</v>
      </c>
      <c r="Q38" s="48" t="e">
        <f>'січень 2026'!Q38+'лютий 2026'!Q38+'березень 2026'!Q38+'квітень 2026'!Q38+'травень 2026'!#REF!+'червень 2026 '!Q38+'липень 2026'!Q38+'серпень 2026 '!Q38+'вересень 2026'!Q38+'жовтень 2026'!Q38+'листопад 2026'!Q38+'грудень 2026'!Q38</f>
        <v>#REF!</v>
      </c>
      <c r="R38" s="48" t="e">
        <f>'січень 2026'!R38+'лютий 2026'!R38+'березень 2026'!R38+'квітень 2026'!R38+'травень 2026'!#REF!+'червень 2026 '!R38+'липень 2026'!R38+'серпень 2026 '!R38+'вересень 2026'!R38+'жовтень 2026'!R38+'листопад 2026'!R38+'грудень 2026'!R38</f>
        <v>#REF!</v>
      </c>
      <c r="S38" s="48" t="e">
        <f>'січень 2026'!S38+'лютий 2026'!S38+'березень 2026'!S38+'квітень 2026'!S38+'травень 2026'!#REF!+'червень 2026 '!S38+'липень 2026'!S38+'серпень 2026 '!S38+'вересень 2026'!S38+'жовтень 2026'!S38+'листопад 2026'!S38+'грудень 2026'!S38</f>
        <v>#REF!</v>
      </c>
      <c r="T38" s="48" t="e">
        <f>'січень 2026'!T38+'лютий 2026'!T38+'березень 2026'!T38+'квітень 2026'!T38+'травень 2026'!#REF!+'червень 2026 '!T38+'липень 2026'!T38+'серпень 2026 '!T38+'вересень 2026'!T38+'жовтень 2026'!T38+'листопад 2026'!T38+'грудень 2026'!T38</f>
        <v>#REF!</v>
      </c>
      <c r="U38" s="48" t="e">
        <f>'січень 2026'!U38+'лютий 2026'!U38+'березень 2026'!U38+'квітень 2026'!U38+'травень 2026'!#REF!+'червень 2026 '!U38+'липень 2026'!U38+'серпень 2026 '!U38+'вересень 2026'!U38+'жовтень 2026'!U38+'листопад 2026'!U38+'грудень 2026'!U38</f>
        <v>#REF!</v>
      </c>
      <c r="V38" s="48" t="e">
        <f>'січень 2026'!V38+'лютий 2026'!V38+'березень 2026'!V38+'квітень 2026'!V38+'травень 2026'!#REF!+'червень 2026 '!V38+'липень 2026'!V38+'серпень 2026 '!V38+'вересень 2026'!V38+'жовтень 2026'!V38+'листопад 2026'!V38+'грудень 2026'!V38</f>
        <v>#REF!</v>
      </c>
      <c r="W38" s="46" t="e">
        <f t="shared" si="2"/>
        <v>#REF!</v>
      </c>
    </row>
    <row r="39" spans="1:23" x14ac:dyDescent="0.3">
      <c r="A39" s="79">
        <v>8</v>
      </c>
      <c r="B39" s="91" t="s">
        <v>27</v>
      </c>
      <c r="C39" s="47"/>
      <c r="D39" s="48" t="e">
        <f>'січень 2026'!D39+'лютий 2026'!D39+'березень 2026'!D39+'квітень 2026'!D39+'травень 2026'!#REF!+'червень 2026 '!D39+'липень 2026'!D39+'серпень 2026 '!D39+'вересень 2026'!D39+'жовтень 2026'!D39+'листопад 2026'!D39+'грудень 2026'!D39</f>
        <v>#REF!</v>
      </c>
      <c r="E39" s="48" t="e">
        <f>'січень 2026'!E39+'лютий 2026'!E39+'березень 2026'!E39+'квітень 2026'!E39+'травень 2026'!#REF!+'червень 2026 '!E39+'липень 2026'!E39+'серпень 2026 '!E39+'вересень 2026'!E39+'жовтень 2026'!E39+'листопад 2026'!E39+'грудень 2026'!E39</f>
        <v>#REF!</v>
      </c>
      <c r="F39" s="48" t="e">
        <f>'січень 2026'!F39+'лютий 2026'!F39+'березень 2026'!F39+'квітень 2026'!F39+'травень 2026'!#REF!+'червень 2026 '!F39+'липень 2026'!F39+'серпень 2026 '!F39+'вересень 2026'!F39+'жовтень 2026'!F39+'листопад 2026'!F39+'грудень 2026'!F39</f>
        <v>#REF!</v>
      </c>
      <c r="G39" s="48" t="e">
        <f>'січень 2026'!G39+'лютий 2026'!G39+'березень 2026'!G39+'квітень 2026'!G39+'травень 2026'!#REF!+'червень 2026 '!G39+'липень 2026'!G39+'серпень 2026 '!G39+'вересень 2026'!G39+'жовтень 2026'!G39+'листопад 2026'!G39+'грудень 2026'!G39</f>
        <v>#REF!</v>
      </c>
      <c r="H39" s="48" t="e">
        <f>'січень 2026'!H39+'лютий 2026'!H39+'березень 2026'!H39+'квітень 2026'!H39+'травень 2026'!#REF!+'червень 2026 '!H39+'липень 2026'!H39+'серпень 2026 '!H39+'вересень 2026'!H39+'жовтень 2026'!H39+'листопад 2026'!H39+'грудень 2026'!H39</f>
        <v>#REF!</v>
      </c>
      <c r="I39" s="48" t="e">
        <f>'січень 2026'!I39+'лютий 2026'!I39+'березень 2026'!I39+'квітень 2026'!I39+'травень 2026'!#REF!+'червень 2026 '!I39+'липень 2026'!I39+'серпень 2026 '!I39+'вересень 2026'!I39+'жовтень 2026'!I39+'листопад 2026'!I39+'грудень 2026'!I39</f>
        <v>#REF!</v>
      </c>
      <c r="J39" s="48" t="e">
        <f>'січень 2026'!J39+'лютий 2026'!J39+'березень 2026'!J39+'квітень 2026'!J39+'травень 2026'!#REF!+'червень 2026 '!J39+'липень 2026'!J39+'серпень 2026 '!J39+'вересень 2026'!J39+'жовтень 2026'!J39+'листопад 2026'!J39+'грудень 2026'!J39</f>
        <v>#REF!</v>
      </c>
      <c r="K39" s="48" t="e">
        <f>'січень 2026'!K39+'лютий 2026'!K39+'березень 2026'!K39+'квітень 2026'!K39+'травень 2026'!#REF!+'червень 2026 '!K39+'липень 2026'!K39+'серпень 2026 '!K39+'вересень 2026'!K39+'жовтень 2026'!K39+'листопад 2026'!K39+'грудень 2026'!K39</f>
        <v>#REF!</v>
      </c>
      <c r="L39" s="48" t="e">
        <f>'січень 2026'!L39+'лютий 2026'!L39+'березень 2026'!L39+'квітень 2026'!L39+'травень 2026'!#REF!+'червень 2026 '!L39+'липень 2026'!L39+'серпень 2026 '!L39+'вересень 2026'!L39+'жовтень 2026'!L39+'листопад 2026'!L39+'грудень 2026'!L39</f>
        <v>#REF!</v>
      </c>
      <c r="M39" s="48" t="e">
        <f>'січень 2026'!M39+'лютий 2026'!M39+'березень 2026'!M39+'квітень 2026'!M39+'травень 2026'!#REF!+'червень 2026 '!M39+'липень 2026'!M39+'серпень 2026 '!M39+'вересень 2026'!M39+'жовтень 2026'!M39+'листопад 2026'!M39+'грудень 2026'!M39</f>
        <v>#REF!</v>
      </c>
      <c r="N39" s="48" t="e">
        <f>'січень 2026'!N39+'лютий 2026'!N39+'березень 2026'!N39+'квітень 2026'!N39+'травень 2026'!#REF!+'червень 2026 '!N39+'липень 2026'!N39+'серпень 2026 '!N39+'вересень 2026'!N39+'жовтень 2026'!N39+'листопад 2026'!N39+'грудень 2026'!N39</f>
        <v>#REF!</v>
      </c>
      <c r="O39" s="48" t="e">
        <f>'січень 2026'!O39+'лютий 2026'!O39+'березень 2026'!O39+'квітень 2026'!O39+'травень 2026'!#REF!+'червень 2026 '!O39+'липень 2026'!O39+'серпень 2026 '!O39+'вересень 2026'!O39+'жовтень 2026'!O39+'листопад 2026'!O39+'грудень 2026'!O39</f>
        <v>#REF!</v>
      </c>
      <c r="P39" s="48" t="e">
        <f>'січень 2026'!P39+'лютий 2026'!P39+'березень 2026'!P39+'квітень 2026'!P39+'травень 2026'!#REF!+'червень 2026 '!P39+'липень 2026'!P39+'серпень 2026 '!P39+'вересень 2026'!P39+'жовтень 2026'!P39+'листопад 2026'!P39+'грудень 2026'!P39</f>
        <v>#REF!</v>
      </c>
      <c r="Q39" s="48" t="e">
        <f>'січень 2026'!Q39+'лютий 2026'!Q39+'березень 2026'!Q39+'квітень 2026'!Q39+'травень 2026'!#REF!+'червень 2026 '!Q39+'липень 2026'!Q39+'серпень 2026 '!Q39+'вересень 2026'!Q39+'жовтень 2026'!Q39+'листопад 2026'!Q39+'грудень 2026'!Q39</f>
        <v>#REF!</v>
      </c>
      <c r="R39" s="48" t="e">
        <f>'січень 2026'!R39+'лютий 2026'!R39+'березень 2026'!R39+'квітень 2026'!R39+'травень 2026'!#REF!+'червень 2026 '!R39+'липень 2026'!R39+'серпень 2026 '!R39+'вересень 2026'!R39+'жовтень 2026'!R39+'листопад 2026'!R39+'грудень 2026'!R39</f>
        <v>#REF!</v>
      </c>
      <c r="S39" s="48" t="e">
        <f>'січень 2026'!S39+'лютий 2026'!S39+'березень 2026'!S39+'квітень 2026'!S39+'травень 2026'!#REF!+'червень 2026 '!S39+'липень 2026'!S39+'серпень 2026 '!S39+'вересень 2026'!S39+'жовтень 2026'!S39+'листопад 2026'!S39+'грудень 2026'!S39</f>
        <v>#REF!</v>
      </c>
      <c r="T39" s="48" t="e">
        <f>'січень 2026'!T39+'лютий 2026'!T39+'березень 2026'!T39+'квітень 2026'!T39+'травень 2026'!#REF!+'червень 2026 '!T39+'липень 2026'!T39+'серпень 2026 '!T39+'вересень 2026'!T39+'жовтень 2026'!T39+'листопад 2026'!T39+'грудень 2026'!T39</f>
        <v>#REF!</v>
      </c>
      <c r="U39" s="48" t="e">
        <f>'січень 2026'!U39+'лютий 2026'!U39+'березень 2026'!U39+'квітень 2026'!U39+'травень 2026'!#REF!+'червень 2026 '!U39+'липень 2026'!U39+'серпень 2026 '!U39+'вересень 2026'!U39+'жовтень 2026'!U39+'листопад 2026'!U39+'грудень 2026'!U39</f>
        <v>#REF!</v>
      </c>
      <c r="V39" s="48" t="e">
        <f>'січень 2026'!V39+'лютий 2026'!V39+'березень 2026'!V39+'квітень 2026'!V39+'травень 2026'!#REF!+'червень 2026 '!V39+'липень 2026'!V39+'серпень 2026 '!V39+'вересень 2026'!V39+'жовтень 2026'!V39+'листопад 2026'!V39+'грудень 2026'!V39</f>
        <v>#REF!</v>
      </c>
      <c r="W39" s="46" t="e">
        <f t="shared" si="2"/>
        <v>#REF!</v>
      </c>
    </row>
    <row r="40" spans="1:23" x14ac:dyDescent="0.3">
      <c r="A40" s="79">
        <v>9</v>
      </c>
      <c r="B40" s="91" t="s">
        <v>28</v>
      </c>
      <c r="C40" s="47"/>
      <c r="D40" s="48" t="e">
        <f>'січень 2026'!D40+'лютий 2026'!D40+'березень 2026'!D40+'квітень 2026'!D40+'травень 2026'!#REF!+'червень 2026 '!D40+'липень 2026'!D40+'серпень 2026 '!D40+'вересень 2026'!D40+'жовтень 2026'!D40+'листопад 2026'!D40+'грудень 2026'!D40</f>
        <v>#REF!</v>
      </c>
      <c r="E40" s="48" t="e">
        <f>'січень 2026'!E40+'лютий 2026'!E40+'березень 2026'!E40+'квітень 2026'!E40+'травень 2026'!#REF!+'червень 2026 '!E40+'липень 2026'!E40+'серпень 2026 '!E40+'вересень 2026'!E40+'жовтень 2026'!E40+'листопад 2026'!E40+'грудень 2026'!E40</f>
        <v>#REF!</v>
      </c>
      <c r="F40" s="48" t="e">
        <f>'січень 2026'!F40+'лютий 2026'!F40+'березень 2026'!F40+'квітень 2026'!F40+'травень 2026'!#REF!+'червень 2026 '!F40+'липень 2026'!F40+'серпень 2026 '!F40+'вересень 2026'!F40+'жовтень 2026'!F40+'листопад 2026'!F40+'грудень 2026'!F40</f>
        <v>#REF!</v>
      </c>
      <c r="G40" s="48" t="e">
        <f>'січень 2026'!G40+'лютий 2026'!G40+'березень 2026'!G40+'квітень 2026'!G40+'травень 2026'!#REF!+'червень 2026 '!G40+'липень 2026'!G40+'серпень 2026 '!G40+'вересень 2026'!G40+'жовтень 2026'!G40+'листопад 2026'!G40+'грудень 2026'!G40</f>
        <v>#REF!</v>
      </c>
      <c r="H40" s="48" t="e">
        <f>'січень 2026'!H40+'лютий 2026'!H40+'березень 2026'!H40+'квітень 2026'!H40+'травень 2026'!#REF!+'червень 2026 '!H40+'липень 2026'!H40+'серпень 2026 '!H40+'вересень 2026'!H40+'жовтень 2026'!H40+'листопад 2026'!H40+'грудень 2026'!H40</f>
        <v>#REF!</v>
      </c>
      <c r="I40" s="48" t="e">
        <f>'січень 2026'!I40+'лютий 2026'!I40+'березень 2026'!I40+'квітень 2026'!I40+'травень 2026'!#REF!+'червень 2026 '!I40+'липень 2026'!I40+'серпень 2026 '!I40+'вересень 2026'!I40+'жовтень 2026'!I40+'листопад 2026'!I40+'грудень 2026'!I40</f>
        <v>#REF!</v>
      </c>
      <c r="J40" s="48" t="e">
        <f>'січень 2026'!J40+'лютий 2026'!J40+'березень 2026'!J40+'квітень 2026'!J40+'травень 2026'!#REF!+'червень 2026 '!J40+'липень 2026'!J40+'серпень 2026 '!J40+'вересень 2026'!J40+'жовтень 2026'!J40+'листопад 2026'!J40+'грудень 2026'!J40</f>
        <v>#REF!</v>
      </c>
      <c r="K40" s="48" t="e">
        <f>'січень 2026'!K40+'лютий 2026'!K40+'березень 2026'!K40+'квітень 2026'!K40+'травень 2026'!#REF!+'червень 2026 '!K40+'липень 2026'!K40+'серпень 2026 '!K40+'вересень 2026'!K40+'жовтень 2026'!K40+'листопад 2026'!K40+'грудень 2026'!K40</f>
        <v>#REF!</v>
      </c>
      <c r="L40" s="48" t="e">
        <f>'січень 2026'!L40+'лютий 2026'!L40+'березень 2026'!L40+'квітень 2026'!L40+'травень 2026'!#REF!+'червень 2026 '!L40+'липень 2026'!L40+'серпень 2026 '!L40+'вересень 2026'!L40+'жовтень 2026'!L40+'листопад 2026'!L40+'грудень 2026'!L40</f>
        <v>#REF!</v>
      </c>
      <c r="M40" s="48" t="e">
        <f>'січень 2026'!M40+'лютий 2026'!M40+'березень 2026'!M40+'квітень 2026'!M40+'травень 2026'!#REF!+'червень 2026 '!M40+'липень 2026'!M40+'серпень 2026 '!M40+'вересень 2026'!M40+'жовтень 2026'!M40+'листопад 2026'!M40+'грудень 2026'!M40</f>
        <v>#REF!</v>
      </c>
      <c r="N40" s="48" t="e">
        <f>'січень 2026'!N40+'лютий 2026'!N40+'березень 2026'!N40+'квітень 2026'!N40+'травень 2026'!#REF!+'червень 2026 '!N40+'липень 2026'!N40+'серпень 2026 '!N40+'вересень 2026'!N40+'жовтень 2026'!N40+'листопад 2026'!N40+'грудень 2026'!N40</f>
        <v>#REF!</v>
      </c>
      <c r="O40" s="48" t="e">
        <f>'січень 2026'!O40+'лютий 2026'!O40+'березень 2026'!O40+'квітень 2026'!O40+'травень 2026'!#REF!+'червень 2026 '!O40+'липень 2026'!O40+'серпень 2026 '!O40+'вересень 2026'!O40+'жовтень 2026'!O40+'листопад 2026'!O40+'грудень 2026'!O40</f>
        <v>#REF!</v>
      </c>
      <c r="P40" s="48" t="e">
        <f>'січень 2026'!P40+'лютий 2026'!P40+'березень 2026'!P40+'квітень 2026'!P40+'травень 2026'!#REF!+'червень 2026 '!P40+'липень 2026'!P40+'серпень 2026 '!P40+'вересень 2026'!P40+'жовтень 2026'!P40+'листопад 2026'!P40+'грудень 2026'!P40</f>
        <v>#REF!</v>
      </c>
      <c r="Q40" s="48" t="e">
        <f>'січень 2026'!Q40+'лютий 2026'!Q40+'березень 2026'!Q40+'квітень 2026'!Q40+'травень 2026'!#REF!+'червень 2026 '!Q40+'липень 2026'!Q40+'серпень 2026 '!Q40+'вересень 2026'!Q40+'жовтень 2026'!Q40+'листопад 2026'!Q40+'грудень 2026'!Q40</f>
        <v>#REF!</v>
      </c>
      <c r="R40" s="48" t="e">
        <f>'січень 2026'!R40+'лютий 2026'!R40+'березень 2026'!R40+'квітень 2026'!R40+'травень 2026'!#REF!+'червень 2026 '!R40+'липень 2026'!R40+'серпень 2026 '!R40+'вересень 2026'!R40+'жовтень 2026'!R40+'листопад 2026'!R40+'грудень 2026'!R40</f>
        <v>#REF!</v>
      </c>
      <c r="S40" s="48" t="e">
        <f>'січень 2026'!S40+'лютий 2026'!S40+'березень 2026'!S40+'квітень 2026'!S40+'травень 2026'!#REF!+'червень 2026 '!S40+'липень 2026'!S40+'серпень 2026 '!S40+'вересень 2026'!S40+'жовтень 2026'!S40+'листопад 2026'!S40+'грудень 2026'!S40</f>
        <v>#REF!</v>
      </c>
      <c r="T40" s="48" t="e">
        <f>'січень 2026'!T40+'лютий 2026'!T40+'березень 2026'!T40+'квітень 2026'!T40+'травень 2026'!#REF!+'червень 2026 '!T40+'липень 2026'!T40+'серпень 2026 '!T40+'вересень 2026'!T40+'жовтень 2026'!T40+'листопад 2026'!T40+'грудень 2026'!T40</f>
        <v>#REF!</v>
      </c>
      <c r="U40" s="48" t="e">
        <f>'січень 2026'!U40+'лютий 2026'!U40+'березень 2026'!U40+'квітень 2026'!U40+'травень 2026'!#REF!+'червень 2026 '!U40+'липень 2026'!U40+'серпень 2026 '!U40+'вересень 2026'!U40+'жовтень 2026'!U40+'листопад 2026'!U40+'грудень 2026'!U40</f>
        <v>#REF!</v>
      </c>
      <c r="V40" s="48" t="e">
        <f>'січень 2026'!V40+'лютий 2026'!V40+'березень 2026'!V40+'квітень 2026'!V40+'травень 2026'!#REF!+'червень 2026 '!V40+'липень 2026'!V40+'серпень 2026 '!V40+'вересень 2026'!V40+'жовтень 2026'!V40+'листопад 2026'!V40+'грудень 2026'!V40</f>
        <v>#REF!</v>
      </c>
      <c r="W40" s="46" t="e">
        <f t="shared" si="2"/>
        <v>#REF!</v>
      </c>
    </row>
    <row r="41" spans="1:23" x14ac:dyDescent="0.3">
      <c r="A41" s="79">
        <v>10</v>
      </c>
      <c r="B41" s="91" t="s">
        <v>101</v>
      </c>
      <c r="C41" s="47"/>
      <c r="D41" s="48" t="e">
        <f>'січень 2026'!D41+'лютий 2026'!D41+'березень 2026'!D41+'квітень 2026'!D41+'травень 2026'!#REF!+'червень 2026 '!D41+'липень 2026'!D41+'серпень 2026 '!D41+'вересень 2026'!D41+'жовтень 2026'!D41+'листопад 2026'!D41+'грудень 2026'!D41</f>
        <v>#REF!</v>
      </c>
      <c r="E41" s="48" t="e">
        <f>'січень 2026'!E41+'лютий 2026'!E41+'березень 2026'!E41+'квітень 2026'!E41+'травень 2026'!#REF!+'червень 2026 '!E41+'липень 2026'!E41+'серпень 2026 '!E41+'вересень 2026'!E41+'жовтень 2026'!E41+'листопад 2026'!E41+'грудень 2026'!E41</f>
        <v>#REF!</v>
      </c>
      <c r="F41" s="48" t="e">
        <f>'січень 2026'!F41+'лютий 2026'!F41+'березень 2026'!F41+'квітень 2026'!F41+'травень 2026'!#REF!+'червень 2026 '!F41+'липень 2026'!F41+'серпень 2026 '!F41+'вересень 2026'!F41+'жовтень 2026'!F41+'листопад 2026'!F41+'грудень 2026'!F41</f>
        <v>#REF!</v>
      </c>
      <c r="G41" s="48" t="e">
        <f>'січень 2026'!G41+'лютий 2026'!G41+'березень 2026'!G41+'квітень 2026'!G41+'травень 2026'!#REF!+'червень 2026 '!G41+'липень 2026'!G41+'серпень 2026 '!G41+'вересень 2026'!G41+'жовтень 2026'!G41+'листопад 2026'!G41+'грудень 2026'!G41</f>
        <v>#REF!</v>
      </c>
      <c r="H41" s="48" t="e">
        <f>'січень 2026'!H41+'лютий 2026'!H41+'березень 2026'!H41+'квітень 2026'!H41+'травень 2026'!#REF!+'червень 2026 '!H41+'липень 2026'!H41+'серпень 2026 '!H41+'вересень 2026'!H41+'жовтень 2026'!H41+'листопад 2026'!H41+'грудень 2026'!H41</f>
        <v>#REF!</v>
      </c>
      <c r="I41" s="48" t="e">
        <f>'січень 2026'!I41+'лютий 2026'!I41+'березень 2026'!I41+'квітень 2026'!I41+'травень 2026'!#REF!+'червень 2026 '!I41+'липень 2026'!I41+'серпень 2026 '!I41+'вересень 2026'!I41+'жовтень 2026'!I41+'листопад 2026'!I41+'грудень 2026'!I41</f>
        <v>#REF!</v>
      </c>
      <c r="J41" s="48" t="e">
        <f>'січень 2026'!J41+'лютий 2026'!J41+'березень 2026'!J41+'квітень 2026'!J41+'травень 2026'!#REF!+'червень 2026 '!J41+'липень 2026'!J41+'серпень 2026 '!J41+'вересень 2026'!J41+'жовтень 2026'!J41+'листопад 2026'!J41+'грудень 2026'!J41</f>
        <v>#REF!</v>
      </c>
      <c r="K41" s="48" t="e">
        <f>'січень 2026'!K41+'лютий 2026'!K41+'березень 2026'!K41+'квітень 2026'!K41+'травень 2026'!#REF!+'червень 2026 '!K41+'липень 2026'!K41+'серпень 2026 '!K41+'вересень 2026'!K41+'жовтень 2026'!K41+'листопад 2026'!K41+'грудень 2026'!K41</f>
        <v>#REF!</v>
      </c>
      <c r="L41" s="48" t="e">
        <f>'січень 2026'!L41+'лютий 2026'!L41+'березень 2026'!L41+'квітень 2026'!L41+'травень 2026'!#REF!+'червень 2026 '!L41+'липень 2026'!L41+'серпень 2026 '!L41+'вересень 2026'!L41+'жовтень 2026'!L41+'листопад 2026'!L41+'грудень 2026'!L41</f>
        <v>#REF!</v>
      </c>
      <c r="M41" s="48" t="e">
        <f>'січень 2026'!M41+'лютий 2026'!M41+'березень 2026'!M41+'квітень 2026'!M41+'травень 2026'!#REF!+'червень 2026 '!M41+'липень 2026'!M41+'серпень 2026 '!M41+'вересень 2026'!M41+'жовтень 2026'!M41+'листопад 2026'!M41+'грудень 2026'!M41</f>
        <v>#REF!</v>
      </c>
      <c r="N41" s="48" t="e">
        <f>'січень 2026'!N41+'лютий 2026'!N41+'березень 2026'!N41+'квітень 2026'!N41+'травень 2026'!#REF!+'червень 2026 '!N41+'липень 2026'!N41+'серпень 2026 '!N41+'вересень 2026'!N41+'жовтень 2026'!N41+'листопад 2026'!N41+'грудень 2026'!N41</f>
        <v>#REF!</v>
      </c>
      <c r="O41" s="48" t="e">
        <f>'січень 2026'!O41+'лютий 2026'!O41+'березень 2026'!O41+'квітень 2026'!O41+'травень 2026'!#REF!+'червень 2026 '!O41+'липень 2026'!O41+'серпень 2026 '!O41+'вересень 2026'!O41+'жовтень 2026'!O41+'листопад 2026'!O41+'грудень 2026'!O41</f>
        <v>#REF!</v>
      </c>
      <c r="P41" s="48" t="e">
        <f>'січень 2026'!P41+'лютий 2026'!P41+'березень 2026'!P41+'квітень 2026'!P41+'травень 2026'!#REF!+'червень 2026 '!P41+'липень 2026'!P41+'серпень 2026 '!P41+'вересень 2026'!P41+'жовтень 2026'!P41+'листопад 2026'!P41+'грудень 2026'!P41</f>
        <v>#REF!</v>
      </c>
      <c r="Q41" s="48" t="e">
        <f>'січень 2026'!Q41+'лютий 2026'!Q41+'березень 2026'!Q41+'квітень 2026'!Q41+'травень 2026'!#REF!+'червень 2026 '!Q41+'липень 2026'!Q41+'серпень 2026 '!Q41+'вересень 2026'!Q41+'жовтень 2026'!Q41+'листопад 2026'!Q41+'грудень 2026'!Q41</f>
        <v>#REF!</v>
      </c>
      <c r="R41" s="48" t="e">
        <f>'січень 2026'!R41+'лютий 2026'!R41+'березень 2026'!R41+'квітень 2026'!R41+'травень 2026'!#REF!+'червень 2026 '!R41+'липень 2026'!R41+'серпень 2026 '!R41+'вересень 2026'!R41+'жовтень 2026'!R41+'листопад 2026'!R41+'грудень 2026'!R41</f>
        <v>#REF!</v>
      </c>
      <c r="S41" s="48" t="e">
        <f>'січень 2026'!S41+'лютий 2026'!S41+'березень 2026'!S41+'квітень 2026'!S41+'травень 2026'!#REF!+'червень 2026 '!S41+'липень 2026'!S41+'серпень 2026 '!S41+'вересень 2026'!S41+'жовтень 2026'!S41+'листопад 2026'!S41+'грудень 2026'!S41</f>
        <v>#REF!</v>
      </c>
      <c r="T41" s="48" t="e">
        <f>'січень 2026'!T41+'лютий 2026'!T41+'березень 2026'!T41+'квітень 2026'!T41+'травень 2026'!#REF!+'червень 2026 '!T41+'липень 2026'!T41+'серпень 2026 '!T41+'вересень 2026'!T41+'жовтень 2026'!T41+'листопад 2026'!T41+'грудень 2026'!T41</f>
        <v>#REF!</v>
      </c>
      <c r="U41" s="48" t="e">
        <f>'січень 2026'!U41+'лютий 2026'!U41+'березень 2026'!U41+'квітень 2026'!U41+'травень 2026'!#REF!+'червень 2026 '!U41+'липень 2026'!U41+'серпень 2026 '!U41+'вересень 2026'!U41+'жовтень 2026'!U41+'листопад 2026'!U41+'грудень 2026'!U41</f>
        <v>#REF!</v>
      </c>
      <c r="V41" s="48" t="e">
        <f>'січень 2026'!V41+'лютий 2026'!V41+'березень 2026'!V41+'квітень 2026'!V41+'травень 2026'!#REF!+'червень 2026 '!V41+'липень 2026'!V41+'серпень 2026 '!V41+'вересень 2026'!V41+'жовтень 2026'!V41+'листопад 2026'!V41+'грудень 2026'!V41</f>
        <v>#REF!</v>
      </c>
      <c r="W41" s="46" t="e">
        <f t="shared" si="2"/>
        <v>#REF!</v>
      </c>
    </row>
    <row r="42" spans="1:23" x14ac:dyDescent="0.3">
      <c r="A42" s="79">
        <v>11</v>
      </c>
      <c r="B42" s="91" t="s">
        <v>102</v>
      </c>
      <c r="C42" s="47"/>
      <c r="D42" s="48" t="e">
        <f>'січень 2026'!D42+'лютий 2026'!D42+'березень 2026'!D42+'квітень 2026'!D42+'травень 2026'!#REF!+'червень 2026 '!D42+'липень 2026'!D42+'серпень 2026 '!D42+'вересень 2026'!D42+'жовтень 2026'!D42+'листопад 2026'!D42+'грудень 2026'!D42</f>
        <v>#REF!</v>
      </c>
      <c r="E42" s="48" t="e">
        <f>'січень 2026'!E42+'лютий 2026'!E42+'березень 2026'!E42+'квітень 2026'!E42+'травень 2026'!#REF!+'червень 2026 '!E42+'липень 2026'!E42+'серпень 2026 '!E42+'вересень 2026'!E42+'жовтень 2026'!E42+'листопад 2026'!E42+'грудень 2026'!E42</f>
        <v>#REF!</v>
      </c>
      <c r="F42" s="48" t="e">
        <f>'січень 2026'!F42+'лютий 2026'!F42+'березень 2026'!F42+'квітень 2026'!F42+'травень 2026'!#REF!+'червень 2026 '!F42+'липень 2026'!F42+'серпень 2026 '!F42+'вересень 2026'!F42+'жовтень 2026'!F42+'листопад 2026'!F42+'грудень 2026'!F42</f>
        <v>#REF!</v>
      </c>
      <c r="G42" s="48" t="e">
        <f>'січень 2026'!G42+'лютий 2026'!G42+'березень 2026'!G42+'квітень 2026'!G42+'травень 2026'!#REF!+'червень 2026 '!G42+'липень 2026'!G42+'серпень 2026 '!G42+'вересень 2026'!G42+'жовтень 2026'!G42+'листопад 2026'!G42+'грудень 2026'!G42</f>
        <v>#REF!</v>
      </c>
      <c r="H42" s="48" t="e">
        <f>'січень 2026'!H42+'лютий 2026'!H42+'березень 2026'!H42+'квітень 2026'!H42+'травень 2026'!#REF!+'червень 2026 '!H42+'липень 2026'!H42+'серпень 2026 '!H42+'вересень 2026'!H42+'жовтень 2026'!H42+'листопад 2026'!H42+'грудень 2026'!H42</f>
        <v>#REF!</v>
      </c>
      <c r="I42" s="48" t="e">
        <f>'січень 2026'!I42+'лютий 2026'!I42+'березень 2026'!I42+'квітень 2026'!I42+'травень 2026'!#REF!+'червень 2026 '!I42+'липень 2026'!I42+'серпень 2026 '!I42+'вересень 2026'!I42+'жовтень 2026'!I42+'листопад 2026'!I42+'грудень 2026'!I42</f>
        <v>#REF!</v>
      </c>
      <c r="J42" s="48" t="e">
        <f>'січень 2026'!J42+'лютий 2026'!J42+'березень 2026'!J42+'квітень 2026'!J42+'травень 2026'!#REF!+'червень 2026 '!J42+'липень 2026'!J42+'серпень 2026 '!J42+'вересень 2026'!J42+'жовтень 2026'!J42+'листопад 2026'!J42+'грудень 2026'!J42</f>
        <v>#REF!</v>
      </c>
      <c r="K42" s="48" t="e">
        <f>'січень 2026'!K42+'лютий 2026'!K42+'березень 2026'!K42+'квітень 2026'!K42+'травень 2026'!#REF!+'червень 2026 '!K42+'липень 2026'!K42+'серпень 2026 '!K42+'вересень 2026'!K42+'жовтень 2026'!K42+'листопад 2026'!K42+'грудень 2026'!K42</f>
        <v>#REF!</v>
      </c>
      <c r="L42" s="48" t="e">
        <f>'січень 2026'!L42+'лютий 2026'!L42+'березень 2026'!L42+'квітень 2026'!L42+'травень 2026'!#REF!+'червень 2026 '!L42+'липень 2026'!L42+'серпень 2026 '!L42+'вересень 2026'!L42+'жовтень 2026'!L42+'листопад 2026'!L42+'грудень 2026'!L42</f>
        <v>#REF!</v>
      </c>
      <c r="M42" s="48" t="e">
        <f>'січень 2026'!M42+'лютий 2026'!M42+'березень 2026'!M42+'квітень 2026'!M42+'травень 2026'!#REF!+'червень 2026 '!M42+'липень 2026'!M42+'серпень 2026 '!M42+'вересень 2026'!M42+'жовтень 2026'!M42+'листопад 2026'!M42+'грудень 2026'!M42</f>
        <v>#REF!</v>
      </c>
      <c r="N42" s="48" t="e">
        <f>'січень 2026'!N42+'лютий 2026'!N42+'березень 2026'!N42+'квітень 2026'!N42+'травень 2026'!#REF!+'червень 2026 '!N42+'липень 2026'!N42+'серпень 2026 '!N42+'вересень 2026'!N42+'жовтень 2026'!N42+'листопад 2026'!N42+'грудень 2026'!N42</f>
        <v>#REF!</v>
      </c>
      <c r="O42" s="48" t="e">
        <f>'січень 2026'!O42+'лютий 2026'!O42+'березень 2026'!O42+'квітень 2026'!O42+'травень 2026'!#REF!+'червень 2026 '!O42+'липень 2026'!O42+'серпень 2026 '!O42+'вересень 2026'!O42+'жовтень 2026'!O42+'листопад 2026'!O42+'грудень 2026'!O42</f>
        <v>#REF!</v>
      </c>
      <c r="P42" s="48" t="e">
        <f>'січень 2026'!P42+'лютий 2026'!P42+'березень 2026'!P42+'квітень 2026'!P42+'травень 2026'!#REF!+'червень 2026 '!P42+'липень 2026'!P42+'серпень 2026 '!P42+'вересень 2026'!P42+'жовтень 2026'!P42+'листопад 2026'!P42+'грудень 2026'!P42</f>
        <v>#REF!</v>
      </c>
      <c r="Q42" s="48" t="e">
        <f>'січень 2026'!Q42+'лютий 2026'!Q42+'березень 2026'!Q42+'квітень 2026'!Q42+'травень 2026'!#REF!+'червень 2026 '!Q42+'липень 2026'!Q42+'серпень 2026 '!Q42+'вересень 2026'!Q42+'жовтень 2026'!Q42+'листопад 2026'!Q42+'грудень 2026'!Q42</f>
        <v>#REF!</v>
      </c>
      <c r="R42" s="48" t="e">
        <f>'січень 2026'!R42+'лютий 2026'!R42+'березень 2026'!R42+'квітень 2026'!R42+'травень 2026'!#REF!+'червень 2026 '!R42+'липень 2026'!R42+'серпень 2026 '!R42+'вересень 2026'!R42+'жовтень 2026'!R42+'листопад 2026'!R42+'грудень 2026'!R42</f>
        <v>#REF!</v>
      </c>
      <c r="S42" s="48" t="e">
        <f>'січень 2026'!S42+'лютий 2026'!S42+'березень 2026'!S42+'квітень 2026'!S42+'травень 2026'!#REF!+'червень 2026 '!S42+'липень 2026'!S42+'серпень 2026 '!S42+'вересень 2026'!S42+'жовтень 2026'!S42+'листопад 2026'!S42+'грудень 2026'!S42</f>
        <v>#REF!</v>
      </c>
      <c r="T42" s="48" t="e">
        <f>'січень 2026'!T42+'лютий 2026'!T42+'березень 2026'!T42+'квітень 2026'!T42+'травень 2026'!#REF!+'червень 2026 '!T42+'липень 2026'!T42+'серпень 2026 '!T42+'вересень 2026'!T42+'жовтень 2026'!T42+'листопад 2026'!T42+'грудень 2026'!T42</f>
        <v>#REF!</v>
      </c>
      <c r="U42" s="48" t="e">
        <f>'січень 2026'!U42+'лютий 2026'!U42+'березень 2026'!U42+'квітень 2026'!U42+'травень 2026'!#REF!+'червень 2026 '!U42+'липень 2026'!U42+'серпень 2026 '!U42+'вересень 2026'!U42+'жовтень 2026'!U42+'листопад 2026'!U42+'грудень 2026'!U42</f>
        <v>#REF!</v>
      </c>
      <c r="V42" s="48" t="e">
        <f>'січень 2026'!V42+'лютий 2026'!V42+'березень 2026'!V42+'квітень 2026'!V42+'травень 2026'!#REF!+'червень 2026 '!V42+'липень 2026'!V42+'серпень 2026 '!V42+'вересень 2026'!V42+'жовтень 2026'!V42+'листопад 2026'!V42+'грудень 2026'!V42</f>
        <v>#REF!</v>
      </c>
      <c r="W42" s="46" t="e">
        <f t="shared" si="2"/>
        <v>#REF!</v>
      </c>
    </row>
    <row r="43" spans="1:23" x14ac:dyDescent="0.3">
      <c r="A43" s="79">
        <v>12</v>
      </c>
      <c r="B43" s="79" t="s">
        <v>29</v>
      </c>
      <c r="C43" s="47"/>
      <c r="D43" s="48" t="e">
        <f>'січень 2026'!D43+'лютий 2026'!D43+'березень 2026'!D43+'квітень 2026'!D43+'травень 2026'!#REF!+'червень 2026 '!D43+'липень 2026'!D43+'серпень 2026 '!D43+'вересень 2026'!D43+'жовтень 2026'!D43+'листопад 2026'!D43+'грудень 2026'!D43</f>
        <v>#REF!</v>
      </c>
      <c r="E43" s="48" t="e">
        <f>'січень 2026'!E43+'лютий 2026'!E43+'березень 2026'!E43+'квітень 2026'!E43+'травень 2026'!#REF!+'червень 2026 '!E43+'липень 2026'!E43+'серпень 2026 '!E43+'вересень 2026'!E43+'жовтень 2026'!E43+'листопад 2026'!E43+'грудень 2026'!E43</f>
        <v>#REF!</v>
      </c>
      <c r="F43" s="48" t="e">
        <f>'січень 2026'!F43+'лютий 2026'!F43+'березень 2026'!F43+'квітень 2026'!F43+'травень 2026'!#REF!+'червень 2026 '!F43+'липень 2026'!F43+'серпень 2026 '!F43+'вересень 2026'!F43+'жовтень 2026'!F43+'листопад 2026'!F43+'грудень 2026'!F43</f>
        <v>#REF!</v>
      </c>
      <c r="G43" s="48" t="e">
        <f>'січень 2026'!G43+'лютий 2026'!G43+'березень 2026'!G43+'квітень 2026'!G43+'травень 2026'!#REF!+'червень 2026 '!G43+'липень 2026'!G43+'серпень 2026 '!G43+'вересень 2026'!G43+'жовтень 2026'!G43+'листопад 2026'!G43+'грудень 2026'!G43</f>
        <v>#REF!</v>
      </c>
      <c r="H43" s="48" t="e">
        <f>'січень 2026'!H43+'лютий 2026'!H43+'березень 2026'!H43+'квітень 2026'!H43+'травень 2026'!#REF!+'червень 2026 '!H43+'липень 2026'!H43+'серпень 2026 '!H43+'вересень 2026'!H43+'жовтень 2026'!H43+'листопад 2026'!H43+'грудень 2026'!H43</f>
        <v>#REF!</v>
      </c>
      <c r="I43" s="48" t="e">
        <f>'січень 2026'!I43+'лютий 2026'!I43+'березень 2026'!I43+'квітень 2026'!I43+'травень 2026'!#REF!+'червень 2026 '!I43+'липень 2026'!I43+'серпень 2026 '!I43+'вересень 2026'!I43+'жовтень 2026'!I43+'листопад 2026'!I43+'грудень 2026'!I43</f>
        <v>#REF!</v>
      </c>
      <c r="J43" s="48" t="e">
        <f>'січень 2026'!J43+'лютий 2026'!J43+'березень 2026'!J43+'квітень 2026'!J43+'травень 2026'!#REF!+'червень 2026 '!J43+'липень 2026'!J43+'серпень 2026 '!J43+'вересень 2026'!J43+'жовтень 2026'!J43+'листопад 2026'!J43+'грудень 2026'!J43</f>
        <v>#REF!</v>
      </c>
      <c r="K43" s="48" t="e">
        <f>'січень 2026'!K43+'лютий 2026'!K43+'березень 2026'!K43+'квітень 2026'!K43+'травень 2026'!#REF!+'червень 2026 '!K43+'липень 2026'!K43+'серпень 2026 '!K43+'вересень 2026'!K43+'жовтень 2026'!K43+'листопад 2026'!K43+'грудень 2026'!K43</f>
        <v>#REF!</v>
      </c>
      <c r="L43" s="48" t="e">
        <f>'січень 2026'!L43+'лютий 2026'!L43+'березень 2026'!L43+'квітень 2026'!L43+'травень 2026'!#REF!+'червень 2026 '!L43+'липень 2026'!L43+'серпень 2026 '!L43+'вересень 2026'!L43+'жовтень 2026'!L43+'листопад 2026'!L43+'грудень 2026'!L43</f>
        <v>#REF!</v>
      </c>
      <c r="M43" s="48" t="e">
        <f>'січень 2026'!M43+'лютий 2026'!M43+'березень 2026'!M43+'квітень 2026'!M43+'травень 2026'!#REF!+'червень 2026 '!M43+'липень 2026'!M43+'серпень 2026 '!M43+'вересень 2026'!M43+'жовтень 2026'!M43+'листопад 2026'!M43+'грудень 2026'!M43</f>
        <v>#REF!</v>
      </c>
      <c r="N43" s="48" t="e">
        <f>'січень 2026'!N43+'лютий 2026'!N43+'березень 2026'!N43+'квітень 2026'!N43+'травень 2026'!#REF!+'червень 2026 '!N43+'липень 2026'!N43+'серпень 2026 '!N43+'вересень 2026'!N43+'жовтень 2026'!N43+'листопад 2026'!N43+'грудень 2026'!N43</f>
        <v>#REF!</v>
      </c>
      <c r="O43" s="48" t="e">
        <f>'січень 2026'!O43+'лютий 2026'!O43+'березень 2026'!O43+'квітень 2026'!O43+'травень 2026'!#REF!+'червень 2026 '!O43+'липень 2026'!O43+'серпень 2026 '!O43+'вересень 2026'!O43+'жовтень 2026'!O43+'листопад 2026'!O43+'грудень 2026'!O43</f>
        <v>#REF!</v>
      </c>
      <c r="P43" s="48" t="e">
        <f>'січень 2026'!P43+'лютий 2026'!P43+'березень 2026'!P43+'квітень 2026'!P43+'травень 2026'!#REF!+'червень 2026 '!P43+'липень 2026'!P43+'серпень 2026 '!P43+'вересень 2026'!P43+'жовтень 2026'!P43+'листопад 2026'!P43+'грудень 2026'!P43</f>
        <v>#REF!</v>
      </c>
      <c r="Q43" s="48" t="e">
        <f>'січень 2026'!Q43+'лютий 2026'!Q43+'березень 2026'!Q43+'квітень 2026'!Q43+'травень 2026'!#REF!+'червень 2026 '!Q43+'липень 2026'!Q43+'серпень 2026 '!Q43+'вересень 2026'!Q43+'жовтень 2026'!Q43+'листопад 2026'!Q43+'грудень 2026'!Q43</f>
        <v>#REF!</v>
      </c>
      <c r="R43" s="48" t="e">
        <f>'січень 2026'!R43+'лютий 2026'!R43+'березень 2026'!R43+'квітень 2026'!R43+'травень 2026'!#REF!+'червень 2026 '!R43+'липень 2026'!R43+'серпень 2026 '!R43+'вересень 2026'!R43+'жовтень 2026'!R43+'листопад 2026'!R43+'грудень 2026'!R43</f>
        <v>#REF!</v>
      </c>
      <c r="S43" s="48" t="e">
        <f>'січень 2026'!S43+'лютий 2026'!S43+'березень 2026'!S43+'квітень 2026'!S43+'травень 2026'!#REF!+'червень 2026 '!S43+'липень 2026'!S43+'серпень 2026 '!S43+'вересень 2026'!S43+'жовтень 2026'!S43+'листопад 2026'!S43+'грудень 2026'!S43</f>
        <v>#REF!</v>
      </c>
      <c r="T43" s="48" t="e">
        <f>'січень 2026'!T43+'лютий 2026'!T43+'березень 2026'!T43+'квітень 2026'!T43+'травень 2026'!#REF!+'червень 2026 '!T43+'липень 2026'!T43+'серпень 2026 '!T43+'вересень 2026'!T43+'жовтень 2026'!T43+'листопад 2026'!T43+'грудень 2026'!T43</f>
        <v>#REF!</v>
      </c>
      <c r="U43" s="48" t="e">
        <f>'січень 2026'!U43+'лютий 2026'!U43+'березень 2026'!U43+'квітень 2026'!U43+'травень 2026'!#REF!+'червень 2026 '!U43+'липень 2026'!U43+'серпень 2026 '!U43+'вересень 2026'!U43+'жовтень 2026'!U43+'листопад 2026'!U43+'грудень 2026'!U43</f>
        <v>#REF!</v>
      </c>
      <c r="V43" s="48" t="e">
        <f>'січень 2026'!V43+'лютий 2026'!V43+'березень 2026'!V43+'квітень 2026'!V43+'травень 2026'!#REF!+'червень 2026 '!V43+'липень 2026'!V43+'серпень 2026 '!V43+'вересень 2026'!V43+'жовтень 2026'!V43+'листопад 2026'!V43+'грудень 2026'!V43</f>
        <v>#REF!</v>
      </c>
      <c r="W43" s="46" t="e">
        <f t="shared" si="2"/>
        <v>#REF!</v>
      </c>
    </row>
    <row r="44" spans="1:23" x14ac:dyDescent="0.3">
      <c r="A44" s="79">
        <v>13</v>
      </c>
      <c r="B44" s="79" t="s">
        <v>30</v>
      </c>
      <c r="C44" s="47"/>
      <c r="D44" s="48" t="e">
        <f>'січень 2026'!D44+'лютий 2026'!D44+'березень 2026'!D44+'квітень 2026'!D44+'травень 2026'!#REF!+'червень 2026 '!D44+'липень 2026'!D44+'серпень 2026 '!D44+'вересень 2026'!D44+'жовтень 2026'!D44+'листопад 2026'!D44+'грудень 2026'!D44</f>
        <v>#REF!</v>
      </c>
      <c r="E44" s="48" t="e">
        <f>'січень 2026'!E44+'лютий 2026'!E44+'березень 2026'!E44+'квітень 2026'!E44+'травень 2026'!#REF!+'червень 2026 '!E44+'липень 2026'!E44+'серпень 2026 '!E44+'вересень 2026'!E44+'жовтень 2026'!E44+'листопад 2026'!E44+'грудень 2026'!E44</f>
        <v>#REF!</v>
      </c>
      <c r="F44" s="48" t="e">
        <f>'січень 2026'!F44+'лютий 2026'!F44+'березень 2026'!F44+'квітень 2026'!F44+'травень 2026'!#REF!+'червень 2026 '!F44+'липень 2026'!F44+'серпень 2026 '!F44+'вересень 2026'!F44+'жовтень 2026'!F44+'листопад 2026'!F44+'грудень 2026'!F44</f>
        <v>#REF!</v>
      </c>
      <c r="G44" s="48" t="e">
        <f>'січень 2026'!G44+'лютий 2026'!G44+'березень 2026'!G44+'квітень 2026'!G44+'травень 2026'!#REF!+'червень 2026 '!G44+'липень 2026'!G44+'серпень 2026 '!G44+'вересень 2026'!G44+'жовтень 2026'!G44+'листопад 2026'!G44+'грудень 2026'!G44</f>
        <v>#REF!</v>
      </c>
      <c r="H44" s="48" t="e">
        <f>'січень 2026'!H44+'лютий 2026'!H44+'березень 2026'!H44+'квітень 2026'!H44+'травень 2026'!#REF!+'червень 2026 '!H44+'липень 2026'!H44+'серпень 2026 '!H44+'вересень 2026'!H44+'жовтень 2026'!H44+'листопад 2026'!H44+'грудень 2026'!H44</f>
        <v>#REF!</v>
      </c>
      <c r="I44" s="48" t="e">
        <f>'січень 2026'!I44+'лютий 2026'!I44+'березень 2026'!I44+'квітень 2026'!I44+'травень 2026'!#REF!+'червень 2026 '!I44+'липень 2026'!I44+'серпень 2026 '!I44+'вересень 2026'!I44+'жовтень 2026'!I44+'листопад 2026'!I44+'грудень 2026'!I44</f>
        <v>#REF!</v>
      </c>
      <c r="J44" s="48" t="e">
        <f>'січень 2026'!J44+'лютий 2026'!J44+'березень 2026'!J44+'квітень 2026'!J44+'травень 2026'!#REF!+'червень 2026 '!J44+'липень 2026'!J44+'серпень 2026 '!J44+'вересень 2026'!J44+'жовтень 2026'!J44+'листопад 2026'!J44+'грудень 2026'!J44</f>
        <v>#REF!</v>
      </c>
      <c r="K44" s="48" t="e">
        <f>'січень 2026'!K44+'лютий 2026'!K44+'березень 2026'!K44+'квітень 2026'!K44+'травень 2026'!#REF!+'червень 2026 '!K44+'липень 2026'!K44+'серпень 2026 '!K44+'вересень 2026'!K44+'жовтень 2026'!K44+'листопад 2026'!K44+'грудень 2026'!K44</f>
        <v>#REF!</v>
      </c>
      <c r="L44" s="48" t="e">
        <f>'січень 2026'!L44+'лютий 2026'!L44+'березень 2026'!L44+'квітень 2026'!L44+'травень 2026'!#REF!+'червень 2026 '!L44+'липень 2026'!L44+'серпень 2026 '!L44+'вересень 2026'!L44+'жовтень 2026'!L44+'листопад 2026'!L44+'грудень 2026'!L44</f>
        <v>#REF!</v>
      </c>
      <c r="M44" s="48" t="e">
        <f>'січень 2026'!M44+'лютий 2026'!M44+'березень 2026'!M44+'квітень 2026'!M44+'травень 2026'!#REF!+'червень 2026 '!M44+'липень 2026'!M44+'серпень 2026 '!M44+'вересень 2026'!M44+'жовтень 2026'!M44+'листопад 2026'!M44+'грудень 2026'!M44</f>
        <v>#REF!</v>
      </c>
      <c r="N44" s="48" t="e">
        <f>'січень 2026'!N44+'лютий 2026'!N44+'березень 2026'!N44+'квітень 2026'!N44+'травень 2026'!#REF!+'червень 2026 '!N44+'липень 2026'!N44+'серпень 2026 '!N44+'вересень 2026'!N44+'жовтень 2026'!N44+'листопад 2026'!N44+'грудень 2026'!N44</f>
        <v>#REF!</v>
      </c>
      <c r="O44" s="48" t="e">
        <f>'січень 2026'!O44+'лютий 2026'!O44+'березень 2026'!O44+'квітень 2026'!O44+'травень 2026'!#REF!+'червень 2026 '!O44+'липень 2026'!O44+'серпень 2026 '!O44+'вересень 2026'!O44+'жовтень 2026'!O44+'листопад 2026'!O44+'грудень 2026'!O44</f>
        <v>#REF!</v>
      </c>
      <c r="P44" s="48" t="e">
        <f>'січень 2026'!P44+'лютий 2026'!P44+'березень 2026'!P44+'квітень 2026'!P44+'травень 2026'!#REF!+'червень 2026 '!P44+'липень 2026'!P44+'серпень 2026 '!P44+'вересень 2026'!P44+'жовтень 2026'!P44+'листопад 2026'!P44+'грудень 2026'!P44</f>
        <v>#REF!</v>
      </c>
      <c r="Q44" s="48" t="e">
        <f>'січень 2026'!Q44+'лютий 2026'!Q44+'березень 2026'!Q44+'квітень 2026'!Q44+'травень 2026'!#REF!+'червень 2026 '!Q44+'липень 2026'!Q44+'серпень 2026 '!Q44+'вересень 2026'!Q44+'жовтень 2026'!Q44+'листопад 2026'!Q44+'грудень 2026'!Q44</f>
        <v>#REF!</v>
      </c>
      <c r="R44" s="48" t="e">
        <f>'січень 2026'!R44+'лютий 2026'!R44+'березень 2026'!R44+'квітень 2026'!R44+'травень 2026'!#REF!+'червень 2026 '!R44+'липень 2026'!R44+'серпень 2026 '!R44+'вересень 2026'!R44+'жовтень 2026'!R44+'листопад 2026'!R44+'грудень 2026'!R44</f>
        <v>#REF!</v>
      </c>
      <c r="S44" s="48" t="e">
        <f>'січень 2026'!S44+'лютий 2026'!S44+'березень 2026'!S44+'квітень 2026'!S44+'травень 2026'!#REF!+'червень 2026 '!S44+'липень 2026'!S44+'серпень 2026 '!S44+'вересень 2026'!S44+'жовтень 2026'!S44+'листопад 2026'!S44+'грудень 2026'!S44</f>
        <v>#REF!</v>
      </c>
      <c r="T44" s="48" t="e">
        <f>'січень 2026'!T44+'лютий 2026'!T44+'березень 2026'!T44+'квітень 2026'!T44+'травень 2026'!#REF!+'червень 2026 '!T44+'липень 2026'!T44+'серпень 2026 '!T44+'вересень 2026'!T44+'жовтень 2026'!T44+'листопад 2026'!T44+'грудень 2026'!T44</f>
        <v>#REF!</v>
      </c>
      <c r="U44" s="48" t="e">
        <f>'січень 2026'!U44+'лютий 2026'!U44+'березень 2026'!U44+'квітень 2026'!U44+'травень 2026'!#REF!+'червень 2026 '!U44+'липень 2026'!U44+'серпень 2026 '!U44+'вересень 2026'!U44+'жовтень 2026'!U44+'листопад 2026'!U44+'грудень 2026'!U44</f>
        <v>#REF!</v>
      </c>
      <c r="V44" s="48" t="e">
        <f>'січень 2026'!V44+'лютий 2026'!V44+'березень 2026'!V44+'квітень 2026'!V44+'травень 2026'!#REF!+'червень 2026 '!V44+'липень 2026'!V44+'серпень 2026 '!V44+'вересень 2026'!V44+'жовтень 2026'!V44+'листопад 2026'!V44+'грудень 2026'!V44</f>
        <v>#REF!</v>
      </c>
      <c r="W44" s="46" t="e">
        <f t="shared" si="2"/>
        <v>#REF!</v>
      </c>
    </row>
    <row r="45" spans="1:23" x14ac:dyDescent="0.3">
      <c r="A45" s="79">
        <v>14</v>
      </c>
      <c r="B45" s="91" t="s">
        <v>103</v>
      </c>
      <c r="C45" s="47"/>
      <c r="D45" s="48" t="e">
        <f>'січень 2026'!D45+'лютий 2026'!D45+'березень 2026'!D45+'квітень 2026'!D45+'травень 2026'!#REF!+'червень 2026 '!D45+'липень 2026'!D45+'серпень 2026 '!D45+'вересень 2026'!D45+'жовтень 2026'!D45+'листопад 2026'!D45+'грудень 2026'!D45</f>
        <v>#REF!</v>
      </c>
      <c r="E45" s="48" t="e">
        <f>'січень 2026'!E45+'лютий 2026'!E45+'березень 2026'!E45+'квітень 2026'!E45+'травень 2026'!#REF!+'червень 2026 '!E45+'липень 2026'!E45+'серпень 2026 '!E45+'вересень 2026'!E45+'жовтень 2026'!E45+'листопад 2026'!E45+'грудень 2026'!E45</f>
        <v>#REF!</v>
      </c>
      <c r="F45" s="48" t="e">
        <f>'січень 2026'!F45+'лютий 2026'!F45+'березень 2026'!F45+'квітень 2026'!F45+'травень 2026'!#REF!+'червень 2026 '!F45+'липень 2026'!F45+'серпень 2026 '!F45+'вересень 2026'!F45+'жовтень 2026'!F45+'листопад 2026'!F45+'грудень 2026'!F45</f>
        <v>#REF!</v>
      </c>
      <c r="G45" s="48" t="e">
        <f>'січень 2026'!G45+'лютий 2026'!G45+'березень 2026'!G45+'квітень 2026'!G45+'травень 2026'!#REF!+'червень 2026 '!G45+'липень 2026'!G45+'серпень 2026 '!G45+'вересень 2026'!G45+'жовтень 2026'!G45+'листопад 2026'!G45+'грудень 2026'!G45</f>
        <v>#REF!</v>
      </c>
      <c r="H45" s="48" t="e">
        <f>'січень 2026'!H45+'лютий 2026'!H45+'березень 2026'!H45+'квітень 2026'!H45+'травень 2026'!#REF!+'червень 2026 '!H45+'липень 2026'!H45+'серпень 2026 '!H45+'вересень 2026'!H45+'жовтень 2026'!H45+'листопад 2026'!H45+'грудень 2026'!H45</f>
        <v>#REF!</v>
      </c>
      <c r="I45" s="48" t="e">
        <f>'січень 2026'!I45+'лютий 2026'!I45+'березень 2026'!I45+'квітень 2026'!I45+'травень 2026'!#REF!+'червень 2026 '!I45+'липень 2026'!I45+'серпень 2026 '!I45+'вересень 2026'!I45+'жовтень 2026'!I45+'листопад 2026'!I45+'грудень 2026'!I45</f>
        <v>#REF!</v>
      </c>
      <c r="J45" s="48" t="e">
        <f>'січень 2026'!J45+'лютий 2026'!J45+'березень 2026'!J45+'квітень 2026'!J45+'травень 2026'!#REF!+'червень 2026 '!J45+'липень 2026'!J45+'серпень 2026 '!J45+'вересень 2026'!J45+'жовтень 2026'!J45+'листопад 2026'!J45+'грудень 2026'!J45</f>
        <v>#REF!</v>
      </c>
      <c r="K45" s="48" t="e">
        <f>'січень 2026'!K45+'лютий 2026'!K45+'березень 2026'!K45+'квітень 2026'!K45+'травень 2026'!#REF!+'червень 2026 '!K45+'липень 2026'!K45+'серпень 2026 '!K45+'вересень 2026'!K45+'жовтень 2026'!K45+'листопад 2026'!K45+'грудень 2026'!K45</f>
        <v>#REF!</v>
      </c>
      <c r="L45" s="48" t="e">
        <f>'січень 2026'!L45+'лютий 2026'!L45+'березень 2026'!L45+'квітень 2026'!L45+'травень 2026'!#REF!+'червень 2026 '!L45+'липень 2026'!L45+'серпень 2026 '!L45+'вересень 2026'!L45+'жовтень 2026'!L45+'листопад 2026'!L45+'грудень 2026'!L45</f>
        <v>#REF!</v>
      </c>
      <c r="M45" s="48" t="e">
        <f>'січень 2026'!M45+'лютий 2026'!M45+'березень 2026'!M45+'квітень 2026'!M45+'травень 2026'!#REF!+'червень 2026 '!M45+'липень 2026'!M45+'серпень 2026 '!M45+'вересень 2026'!M45+'жовтень 2026'!M45+'листопад 2026'!M45+'грудень 2026'!M45</f>
        <v>#REF!</v>
      </c>
      <c r="N45" s="48" t="e">
        <f>'січень 2026'!N45+'лютий 2026'!N45+'березень 2026'!N45+'квітень 2026'!N45+'травень 2026'!#REF!+'червень 2026 '!N45+'липень 2026'!N45+'серпень 2026 '!N45+'вересень 2026'!N45+'жовтень 2026'!N45+'листопад 2026'!N45+'грудень 2026'!N45</f>
        <v>#REF!</v>
      </c>
      <c r="O45" s="48" t="e">
        <f>'січень 2026'!O45+'лютий 2026'!O45+'березень 2026'!O45+'квітень 2026'!O45+'травень 2026'!#REF!+'червень 2026 '!O45+'липень 2026'!O45+'серпень 2026 '!O45+'вересень 2026'!O45+'жовтень 2026'!O45+'листопад 2026'!O45+'грудень 2026'!O45</f>
        <v>#REF!</v>
      </c>
      <c r="P45" s="48" t="e">
        <f>'січень 2026'!P45+'лютий 2026'!P45+'березень 2026'!P45+'квітень 2026'!P45+'травень 2026'!#REF!+'червень 2026 '!P45+'липень 2026'!P45+'серпень 2026 '!P45+'вересень 2026'!P45+'жовтень 2026'!P45+'листопад 2026'!P45+'грудень 2026'!P45</f>
        <v>#REF!</v>
      </c>
      <c r="Q45" s="48" t="e">
        <f>'січень 2026'!Q45+'лютий 2026'!Q45+'березень 2026'!Q45+'квітень 2026'!Q45+'травень 2026'!#REF!+'червень 2026 '!Q45+'липень 2026'!Q45+'серпень 2026 '!Q45+'вересень 2026'!Q45+'жовтень 2026'!Q45+'листопад 2026'!Q45+'грудень 2026'!Q45</f>
        <v>#REF!</v>
      </c>
      <c r="R45" s="48" t="e">
        <f>'січень 2026'!R45+'лютий 2026'!R45+'березень 2026'!R45+'квітень 2026'!R45+'травень 2026'!#REF!+'червень 2026 '!R45+'липень 2026'!R45+'серпень 2026 '!R45+'вересень 2026'!R45+'жовтень 2026'!R45+'листопад 2026'!R45+'грудень 2026'!R45</f>
        <v>#REF!</v>
      </c>
      <c r="S45" s="48" t="e">
        <f>'січень 2026'!S45+'лютий 2026'!S45+'березень 2026'!S45+'квітень 2026'!S45+'травень 2026'!#REF!+'червень 2026 '!S45+'липень 2026'!S45+'серпень 2026 '!S45+'вересень 2026'!S45+'жовтень 2026'!S45+'листопад 2026'!S45+'грудень 2026'!S45</f>
        <v>#REF!</v>
      </c>
      <c r="T45" s="48" t="e">
        <f>'січень 2026'!T45+'лютий 2026'!T45+'березень 2026'!T45+'квітень 2026'!T45+'травень 2026'!#REF!+'червень 2026 '!T45+'липень 2026'!T45+'серпень 2026 '!T45+'вересень 2026'!T45+'жовтень 2026'!T45+'листопад 2026'!T45+'грудень 2026'!T45</f>
        <v>#REF!</v>
      </c>
      <c r="U45" s="48" t="e">
        <f>'січень 2026'!U45+'лютий 2026'!U45+'березень 2026'!U45+'квітень 2026'!U45+'травень 2026'!#REF!+'червень 2026 '!U45+'липень 2026'!U45+'серпень 2026 '!U45+'вересень 2026'!U45+'жовтень 2026'!U45+'листопад 2026'!U45+'грудень 2026'!U45</f>
        <v>#REF!</v>
      </c>
      <c r="V45" s="48" t="e">
        <f>'січень 2026'!V45+'лютий 2026'!V45+'березень 2026'!V45+'квітень 2026'!V45+'травень 2026'!#REF!+'червень 2026 '!V45+'липень 2026'!V45+'серпень 2026 '!V45+'вересень 2026'!V45+'жовтень 2026'!V45+'листопад 2026'!V45+'грудень 2026'!V45</f>
        <v>#REF!</v>
      </c>
      <c r="W45" s="46" t="e">
        <f t="shared" si="2"/>
        <v>#REF!</v>
      </c>
    </row>
    <row r="46" spans="1:23" x14ac:dyDescent="0.3">
      <c r="A46" s="79">
        <v>15</v>
      </c>
      <c r="B46" s="79" t="s">
        <v>31</v>
      </c>
      <c r="C46" s="47"/>
      <c r="D46" s="48" t="e">
        <f>'січень 2026'!D46+'лютий 2026'!D46+'березень 2026'!D46+'квітень 2026'!D46+'травень 2026'!#REF!+'червень 2026 '!D46+'липень 2026'!D46+'серпень 2026 '!D46+'вересень 2026'!D46+'жовтень 2026'!D46+'листопад 2026'!D46+'грудень 2026'!D46</f>
        <v>#REF!</v>
      </c>
      <c r="E46" s="48" t="e">
        <f>'січень 2026'!E46+'лютий 2026'!E46+'березень 2026'!E46+'квітень 2026'!E46+'травень 2026'!#REF!+'червень 2026 '!E46+'липень 2026'!E46+'серпень 2026 '!E46+'вересень 2026'!E46+'жовтень 2026'!E46+'листопад 2026'!E46+'грудень 2026'!E46</f>
        <v>#REF!</v>
      </c>
      <c r="F46" s="48" t="e">
        <f>'січень 2026'!F46+'лютий 2026'!F46+'березень 2026'!F46+'квітень 2026'!F46+'травень 2026'!#REF!+'червень 2026 '!F46+'липень 2026'!F46+'серпень 2026 '!F46+'вересень 2026'!F46+'жовтень 2026'!F46+'листопад 2026'!F46+'грудень 2026'!F46</f>
        <v>#REF!</v>
      </c>
      <c r="G46" s="48" t="e">
        <f>'січень 2026'!G46+'лютий 2026'!G46+'березень 2026'!G46+'квітень 2026'!G46+'травень 2026'!#REF!+'червень 2026 '!G46+'липень 2026'!G46+'серпень 2026 '!G46+'вересень 2026'!G46+'жовтень 2026'!G46+'листопад 2026'!G46+'грудень 2026'!G46</f>
        <v>#REF!</v>
      </c>
      <c r="H46" s="48" t="e">
        <f>'січень 2026'!H46+'лютий 2026'!H46+'березень 2026'!H46+'квітень 2026'!H46+'травень 2026'!#REF!+'червень 2026 '!H46+'липень 2026'!H46+'серпень 2026 '!H46+'вересень 2026'!H46+'жовтень 2026'!H46+'листопад 2026'!H46+'грудень 2026'!H46</f>
        <v>#REF!</v>
      </c>
      <c r="I46" s="48" t="e">
        <f>'січень 2026'!I46+'лютий 2026'!I46+'березень 2026'!I46+'квітень 2026'!I46+'травень 2026'!#REF!+'червень 2026 '!I46+'липень 2026'!I46+'серпень 2026 '!I46+'вересень 2026'!I46+'жовтень 2026'!I46+'листопад 2026'!I46+'грудень 2026'!I46</f>
        <v>#REF!</v>
      </c>
      <c r="J46" s="48" t="e">
        <f>'січень 2026'!J46+'лютий 2026'!J46+'березень 2026'!J46+'квітень 2026'!J46+'травень 2026'!#REF!+'червень 2026 '!J46+'липень 2026'!J46+'серпень 2026 '!J46+'вересень 2026'!J46+'жовтень 2026'!J46+'листопад 2026'!J46+'грудень 2026'!J46</f>
        <v>#REF!</v>
      </c>
      <c r="K46" s="48" t="e">
        <f>'січень 2026'!K46+'лютий 2026'!K46+'березень 2026'!K46+'квітень 2026'!K46+'травень 2026'!#REF!+'червень 2026 '!K46+'липень 2026'!K46+'серпень 2026 '!K46+'вересень 2026'!K46+'жовтень 2026'!K46+'листопад 2026'!K46+'грудень 2026'!K46</f>
        <v>#REF!</v>
      </c>
      <c r="L46" s="48" t="e">
        <f>'січень 2026'!L46+'лютий 2026'!L46+'березень 2026'!L46+'квітень 2026'!L46+'травень 2026'!#REF!+'червень 2026 '!L46+'липень 2026'!L46+'серпень 2026 '!L46+'вересень 2026'!L46+'жовтень 2026'!L46+'листопад 2026'!L46+'грудень 2026'!L46</f>
        <v>#REF!</v>
      </c>
      <c r="M46" s="48" t="e">
        <f>'січень 2026'!M46+'лютий 2026'!M46+'березень 2026'!M46+'квітень 2026'!M46+'травень 2026'!#REF!+'червень 2026 '!M46+'липень 2026'!M46+'серпень 2026 '!M46+'вересень 2026'!M46+'жовтень 2026'!M46+'листопад 2026'!M46+'грудень 2026'!M46</f>
        <v>#REF!</v>
      </c>
      <c r="N46" s="48" t="e">
        <f>'січень 2026'!N46+'лютий 2026'!N46+'березень 2026'!N46+'квітень 2026'!N46+'травень 2026'!#REF!+'червень 2026 '!N46+'липень 2026'!N46+'серпень 2026 '!N46+'вересень 2026'!N46+'жовтень 2026'!N46+'листопад 2026'!N46+'грудень 2026'!N46</f>
        <v>#REF!</v>
      </c>
      <c r="O46" s="48" t="e">
        <f>'січень 2026'!O46+'лютий 2026'!O46+'березень 2026'!O46+'квітень 2026'!O46+'травень 2026'!#REF!+'червень 2026 '!O46+'липень 2026'!O46+'серпень 2026 '!O46+'вересень 2026'!O46+'жовтень 2026'!O46+'листопад 2026'!O46+'грудень 2026'!O46</f>
        <v>#REF!</v>
      </c>
      <c r="P46" s="48" t="e">
        <f>'січень 2026'!P46+'лютий 2026'!P46+'березень 2026'!P46+'квітень 2026'!P46+'травень 2026'!#REF!+'червень 2026 '!P46+'липень 2026'!P46+'серпень 2026 '!P46+'вересень 2026'!P46+'жовтень 2026'!P46+'листопад 2026'!P46+'грудень 2026'!P46</f>
        <v>#REF!</v>
      </c>
      <c r="Q46" s="48" t="e">
        <f>'січень 2026'!Q46+'лютий 2026'!Q46+'березень 2026'!Q46+'квітень 2026'!Q46+'травень 2026'!#REF!+'червень 2026 '!Q46+'липень 2026'!Q46+'серпень 2026 '!Q46+'вересень 2026'!Q46+'жовтень 2026'!Q46+'листопад 2026'!Q46+'грудень 2026'!Q46</f>
        <v>#REF!</v>
      </c>
      <c r="R46" s="48" t="e">
        <f>'січень 2026'!R46+'лютий 2026'!R46+'березень 2026'!R46+'квітень 2026'!R46+'травень 2026'!#REF!+'червень 2026 '!R46+'липень 2026'!R46+'серпень 2026 '!R46+'вересень 2026'!R46+'жовтень 2026'!R46+'листопад 2026'!R46+'грудень 2026'!R46</f>
        <v>#REF!</v>
      </c>
      <c r="S46" s="48" t="e">
        <f>'січень 2026'!S46+'лютий 2026'!S46+'березень 2026'!S46+'квітень 2026'!S46+'травень 2026'!#REF!+'червень 2026 '!S46+'липень 2026'!S46+'серпень 2026 '!S46+'вересень 2026'!S46+'жовтень 2026'!S46+'листопад 2026'!S46+'грудень 2026'!S46</f>
        <v>#REF!</v>
      </c>
      <c r="T46" s="48" t="e">
        <f>'січень 2026'!T46+'лютий 2026'!T46+'березень 2026'!T46+'квітень 2026'!T46+'травень 2026'!#REF!+'червень 2026 '!T46+'липень 2026'!T46+'серпень 2026 '!T46+'вересень 2026'!T46+'жовтень 2026'!T46+'листопад 2026'!T46+'грудень 2026'!T46</f>
        <v>#REF!</v>
      </c>
      <c r="U46" s="48" t="e">
        <f>'січень 2026'!U46+'лютий 2026'!U46+'березень 2026'!U46+'квітень 2026'!U46+'травень 2026'!#REF!+'червень 2026 '!U46+'липень 2026'!U46+'серпень 2026 '!U46+'вересень 2026'!U46+'жовтень 2026'!U46+'листопад 2026'!U46+'грудень 2026'!U46</f>
        <v>#REF!</v>
      </c>
      <c r="V46" s="48" t="e">
        <f>'січень 2026'!V46+'лютий 2026'!V46+'березень 2026'!V46+'квітень 2026'!V46+'травень 2026'!#REF!+'червень 2026 '!V46+'липень 2026'!V46+'серпень 2026 '!V46+'вересень 2026'!V46+'жовтень 2026'!V46+'листопад 2026'!V46+'грудень 2026'!V46</f>
        <v>#REF!</v>
      </c>
      <c r="W46" s="46" t="e">
        <f t="shared" si="2"/>
        <v>#REF!</v>
      </c>
    </row>
    <row r="47" spans="1:23" x14ac:dyDescent="0.3">
      <c r="A47" s="79">
        <v>16</v>
      </c>
      <c r="B47" s="79" t="s">
        <v>32</v>
      </c>
      <c r="C47" s="47"/>
      <c r="D47" s="48" t="e">
        <f>'січень 2026'!D47+'лютий 2026'!D47+'березень 2026'!D47+'квітень 2026'!D47+'травень 2026'!#REF!+'червень 2026 '!D47+'липень 2026'!D47+'серпень 2026 '!D47+'вересень 2026'!D47+'жовтень 2026'!D47+'листопад 2026'!D47+'грудень 2026'!D47</f>
        <v>#REF!</v>
      </c>
      <c r="E47" s="48" t="e">
        <f>'січень 2026'!E47+'лютий 2026'!E47+'березень 2026'!E47+'квітень 2026'!E47+'травень 2026'!#REF!+'червень 2026 '!E47+'липень 2026'!E47+'серпень 2026 '!E47+'вересень 2026'!E47+'жовтень 2026'!E47+'листопад 2026'!E47+'грудень 2026'!E47</f>
        <v>#REF!</v>
      </c>
      <c r="F47" s="48" t="e">
        <f>'січень 2026'!F47+'лютий 2026'!F47+'березень 2026'!F47+'квітень 2026'!F47+'травень 2026'!#REF!+'червень 2026 '!F47+'липень 2026'!F47+'серпень 2026 '!F47+'вересень 2026'!F47+'жовтень 2026'!F47+'листопад 2026'!F47+'грудень 2026'!F47</f>
        <v>#REF!</v>
      </c>
      <c r="G47" s="48" t="e">
        <f>'січень 2026'!G47+'лютий 2026'!G47+'березень 2026'!G47+'квітень 2026'!G47+'травень 2026'!#REF!+'червень 2026 '!G47+'липень 2026'!G47+'серпень 2026 '!G47+'вересень 2026'!G47+'жовтень 2026'!G47+'листопад 2026'!G47+'грудень 2026'!G47</f>
        <v>#REF!</v>
      </c>
      <c r="H47" s="48" t="e">
        <f>'січень 2026'!H47+'лютий 2026'!H47+'березень 2026'!H47+'квітень 2026'!H47+'травень 2026'!#REF!+'червень 2026 '!H47+'липень 2026'!H47+'серпень 2026 '!H47+'вересень 2026'!H47+'жовтень 2026'!H47+'листопад 2026'!H47+'грудень 2026'!H47</f>
        <v>#REF!</v>
      </c>
      <c r="I47" s="48" t="e">
        <f>'січень 2026'!I47+'лютий 2026'!I47+'березень 2026'!I47+'квітень 2026'!I47+'травень 2026'!#REF!+'червень 2026 '!I47+'липень 2026'!I47+'серпень 2026 '!I47+'вересень 2026'!I47+'жовтень 2026'!I47+'листопад 2026'!I47+'грудень 2026'!I47</f>
        <v>#REF!</v>
      </c>
      <c r="J47" s="48" t="e">
        <f>'січень 2026'!J47+'лютий 2026'!J47+'березень 2026'!J47+'квітень 2026'!J47+'травень 2026'!#REF!+'червень 2026 '!J47+'липень 2026'!J47+'серпень 2026 '!J47+'вересень 2026'!J47+'жовтень 2026'!J47+'листопад 2026'!J47+'грудень 2026'!J47</f>
        <v>#REF!</v>
      </c>
      <c r="K47" s="48" t="e">
        <f>'січень 2026'!K47+'лютий 2026'!K47+'березень 2026'!K47+'квітень 2026'!K47+'травень 2026'!#REF!+'червень 2026 '!K47+'липень 2026'!K47+'серпень 2026 '!K47+'вересень 2026'!K47+'жовтень 2026'!K47+'листопад 2026'!K47+'грудень 2026'!K47</f>
        <v>#REF!</v>
      </c>
      <c r="L47" s="48" t="e">
        <f>'січень 2026'!L47+'лютий 2026'!L47+'березень 2026'!L47+'квітень 2026'!L47+'травень 2026'!#REF!+'червень 2026 '!L47+'липень 2026'!L47+'серпень 2026 '!L47+'вересень 2026'!L47+'жовтень 2026'!L47+'листопад 2026'!L47+'грудень 2026'!L47</f>
        <v>#REF!</v>
      </c>
      <c r="M47" s="48" t="e">
        <f>'січень 2026'!M47+'лютий 2026'!M47+'березень 2026'!M47+'квітень 2026'!M47+'травень 2026'!#REF!+'червень 2026 '!M47+'липень 2026'!M47+'серпень 2026 '!M47+'вересень 2026'!M47+'жовтень 2026'!M47+'листопад 2026'!M47+'грудень 2026'!M47</f>
        <v>#REF!</v>
      </c>
      <c r="N47" s="48" t="e">
        <f>'січень 2026'!N47+'лютий 2026'!N47+'березень 2026'!N47+'квітень 2026'!N47+'травень 2026'!#REF!+'червень 2026 '!N47+'липень 2026'!N47+'серпень 2026 '!N47+'вересень 2026'!N47+'жовтень 2026'!N47+'листопад 2026'!N47+'грудень 2026'!N47</f>
        <v>#REF!</v>
      </c>
      <c r="O47" s="48" t="e">
        <f>'січень 2026'!O47+'лютий 2026'!O47+'березень 2026'!O47+'квітень 2026'!O47+'травень 2026'!#REF!+'червень 2026 '!O47+'липень 2026'!O47+'серпень 2026 '!O47+'вересень 2026'!O47+'жовтень 2026'!O47+'листопад 2026'!O47+'грудень 2026'!O47</f>
        <v>#REF!</v>
      </c>
      <c r="P47" s="48" t="e">
        <f>'січень 2026'!P47+'лютий 2026'!P47+'березень 2026'!P47+'квітень 2026'!P47+'травень 2026'!#REF!+'червень 2026 '!P47+'липень 2026'!P47+'серпень 2026 '!P47+'вересень 2026'!P47+'жовтень 2026'!P47+'листопад 2026'!P47+'грудень 2026'!P47</f>
        <v>#REF!</v>
      </c>
      <c r="Q47" s="48" t="e">
        <f>'січень 2026'!Q47+'лютий 2026'!Q47+'березень 2026'!Q47+'квітень 2026'!Q47+'травень 2026'!#REF!+'червень 2026 '!Q47+'липень 2026'!Q47+'серпень 2026 '!Q47+'вересень 2026'!Q47+'жовтень 2026'!Q47+'листопад 2026'!Q47+'грудень 2026'!Q47</f>
        <v>#REF!</v>
      </c>
      <c r="R47" s="48" t="e">
        <f>'січень 2026'!R47+'лютий 2026'!R47+'березень 2026'!R47+'квітень 2026'!R47+'травень 2026'!#REF!+'червень 2026 '!R47+'липень 2026'!R47+'серпень 2026 '!R47+'вересень 2026'!R47+'жовтень 2026'!R47+'листопад 2026'!R47+'грудень 2026'!R47</f>
        <v>#REF!</v>
      </c>
      <c r="S47" s="48" t="e">
        <f>'січень 2026'!S47+'лютий 2026'!S47+'березень 2026'!S47+'квітень 2026'!S47+'травень 2026'!#REF!+'червень 2026 '!S47+'липень 2026'!S47+'серпень 2026 '!S47+'вересень 2026'!S47+'жовтень 2026'!S47+'листопад 2026'!S47+'грудень 2026'!S47</f>
        <v>#REF!</v>
      </c>
      <c r="T47" s="48" t="e">
        <f>'січень 2026'!T47+'лютий 2026'!T47+'березень 2026'!T47+'квітень 2026'!T47+'травень 2026'!#REF!+'червень 2026 '!T47+'липень 2026'!T47+'серпень 2026 '!T47+'вересень 2026'!T47+'жовтень 2026'!T47+'листопад 2026'!T47+'грудень 2026'!T47</f>
        <v>#REF!</v>
      </c>
      <c r="U47" s="48" t="e">
        <f>'січень 2026'!U47+'лютий 2026'!U47+'березень 2026'!U47+'квітень 2026'!U47+'травень 2026'!#REF!+'червень 2026 '!U47+'липень 2026'!U47+'серпень 2026 '!U47+'вересень 2026'!U47+'жовтень 2026'!U47+'листопад 2026'!U47+'грудень 2026'!U47</f>
        <v>#REF!</v>
      </c>
      <c r="V47" s="48" t="e">
        <f>'січень 2026'!V47+'лютий 2026'!V47+'березень 2026'!V47+'квітень 2026'!V47+'травень 2026'!#REF!+'червень 2026 '!V47+'липень 2026'!V47+'серпень 2026 '!V47+'вересень 2026'!V47+'жовтень 2026'!V47+'листопад 2026'!V47+'грудень 2026'!V47</f>
        <v>#REF!</v>
      </c>
      <c r="W47" s="46" t="e">
        <f t="shared" si="2"/>
        <v>#REF!</v>
      </c>
    </row>
    <row r="48" spans="1:23" x14ac:dyDescent="0.3">
      <c r="A48" s="79">
        <v>17</v>
      </c>
      <c r="B48" s="79" t="s">
        <v>33</v>
      </c>
      <c r="C48" s="47"/>
      <c r="D48" s="48" t="e">
        <f>'січень 2026'!D48+'лютий 2026'!D48+'березень 2026'!D48+'квітень 2026'!D48+'травень 2026'!#REF!+'червень 2026 '!D48+'липень 2026'!D48+'серпень 2026 '!D48+'вересень 2026'!D48+'жовтень 2026'!D48+'листопад 2026'!D48+'грудень 2026'!D48</f>
        <v>#REF!</v>
      </c>
      <c r="E48" s="48" t="e">
        <f>'січень 2026'!E48+'лютий 2026'!E48+'березень 2026'!E48+'квітень 2026'!E48+'травень 2026'!#REF!+'червень 2026 '!E48+'липень 2026'!E48+'серпень 2026 '!E48+'вересень 2026'!E48+'жовтень 2026'!E48+'листопад 2026'!E48+'грудень 2026'!E48</f>
        <v>#REF!</v>
      </c>
      <c r="F48" s="48" t="e">
        <f>'січень 2026'!F48+'лютий 2026'!F48+'березень 2026'!F48+'квітень 2026'!F48+'травень 2026'!#REF!+'червень 2026 '!F48+'липень 2026'!F48+'серпень 2026 '!F48+'вересень 2026'!F48+'жовтень 2026'!F48+'листопад 2026'!F48+'грудень 2026'!F48</f>
        <v>#REF!</v>
      </c>
      <c r="G48" s="48" t="e">
        <f>'січень 2026'!G48+'лютий 2026'!G48+'березень 2026'!G48+'квітень 2026'!G48+'травень 2026'!#REF!+'червень 2026 '!G48+'липень 2026'!G48+'серпень 2026 '!G48+'вересень 2026'!G48+'жовтень 2026'!G48+'листопад 2026'!G48+'грудень 2026'!G48</f>
        <v>#REF!</v>
      </c>
      <c r="H48" s="48" t="e">
        <f>'січень 2026'!H48+'лютий 2026'!H48+'березень 2026'!H48+'квітень 2026'!H48+'травень 2026'!#REF!+'червень 2026 '!H48+'липень 2026'!H48+'серпень 2026 '!H48+'вересень 2026'!H48+'жовтень 2026'!H48+'листопад 2026'!H48+'грудень 2026'!H48</f>
        <v>#REF!</v>
      </c>
      <c r="I48" s="48" t="e">
        <f>'січень 2026'!I48+'лютий 2026'!I48+'березень 2026'!I48+'квітень 2026'!I48+'травень 2026'!#REF!+'червень 2026 '!I48+'липень 2026'!I48+'серпень 2026 '!I48+'вересень 2026'!I48+'жовтень 2026'!I48+'листопад 2026'!I48+'грудень 2026'!I48</f>
        <v>#REF!</v>
      </c>
      <c r="J48" s="48" t="e">
        <f>'січень 2026'!J48+'лютий 2026'!J48+'березень 2026'!J48+'квітень 2026'!J48+'травень 2026'!#REF!+'червень 2026 '!J48+'липень 2026'!J48+'серпень 2026 '!J48+'вересень 2026'!J48+'жовтень 2026'!J48+'листопад 2026'!J48+'грудень 2026'!J48</f>
        <v>#REF!</v>
      </c>
      <c r="K48" s="48" t="e">
        <f>'січень 2026'!K48+'лютий 2026'!K48+'березень 2026'!K48+'квітень 2026'!K48+'травень 2026'!#REF!+'червень 2026 '!K48+'липень 2026'!K48+'серпень 2026 '!K48+'вересень 2026'!K48+'жовтень 2026'!K48+'листопад 2026'!K48+'грудень 2026'!K48</f>
        <v>#REF!</v>
      </c>
      <c r="L48" s="48" t="e">
        <f>'січень 2026'!L48+'лютий 2026'!L48+'березень 2026'!L48+'квітень 2026'!L48+'травень 2026'!#REF!+'червень 2026 '!L48+'липень 2026'!L48+'серпень 2026 '!L48+'вересень 2026'!L48+'жовтень 2026'!L48+'листопад 2026'!L48+'грудень 2026'!L48</f>
        <v>#REF!</v>
      </c>
      <c r="M48" s="48" t="e">
        <f>'січень 2026'!M48+'лютий 2026'!M48+'березень 2026'!M48+'квітень 2026'!M48+'травень 2026'!#REF!+'червень 2026 '!M48+'липень 2026'!M48+'серпень 2026 '!M48+'вересень 2026'!M48+'жовтень 2026'!M48+'листопад 2026'!M48+'грудень 2026'!M48</f>
        <v>#REF!</v>
      </c>
      <c r="N48" s="48" t="e">
        <f>'січень 2026'!N48+'лютий 2026'!N48+'березень 2026'!N48+'квітень 2026'!N48+'травень 2026'!#REF!+'червень 2026 '!N48+'липень 2026'!N48+'серпень 2026 '!N48+'вересень 2026'!N48+'жовтень 2026'!N48+'листопад 2026'!N48+'грудень 2026'!N48</f>
        <v>#REF!</v>
      </c>
      <c r="O48" s="48" t="e">
        <f>'січень 2026'!O48+'лютий 2026'!O48+'березень 2026'!O48+'квітень 2026'!O48+'травень 2026'!#REF!+'червень 2026 '!O48+'липень 2026'!O48+'серпень 2026 '!O48+'вересень 2026'!O48+'жовтень 2026'!O48+'листопад 2026'!O48+'грудень 2026'!O48</f>
        <v>#REF!</v>
      </c>
      <c r="P48" s="48" t="e">
        <f>'січень 2026'!P48+'лютий 2026'!P48+'березень 2026'!P48+'квітень 2026'!P48+'травень 2026'!#REF!+'червень 2026 '!P48+'липень 2026'!P48+'серпень 2026 '!P48+'вересень 2026'!P48+'жовтень 2026'!P48+'листопад 2026'!P48+'грудень 2026'!P48</f>
        <v>#REF!</v>
      </c>
      <c r="Q48" s="48" t="e">
        <f>'січень 2026'!Q48+'лютий 2026'!Q48+'березень 2026'!Q48+'квітень 2026'!Q48+'травень 2026'!#REF!+'червень 2026 '!Q48+'липень 2026'!Q48+'серпень 2026 '!Q48+'вересень 2026'!Q48+'жовтень 2026'!Q48+'листопад 2026'!Q48+'грудень 2026'!Q48</f>
        <v>#REF!</v>
      </c>
      <c r="R48" s="48" t="e">
        <f>'січень 2026'!R48+'лютий 2026'!R48+'березень 2026'!R48+'квітень 2026'!R48+'травень 2026'!#REF!+'червень 2026 '!R48+'липень 2026'!R48+'серпень 2026 '!R48+'вересень 2026'!R48+'жовтень 2026'!R48+'листопад 2026'!R48+'грудень 2026'!R48</f>
        <v>#REF!</v>
      </c>
      <c r="S48" s="48" t="e">
        <f>'січень 2026'!S48+'лютий 2026'!S48+'березень 2026'!S48+'квітень 2026'!S48+'травень 2026'!#REF!+'червень 2026 '!S48+'липень 2026'!S48+'серпень 2026 '!S48+'вересень 2026'!S48+'жовтень 2026'!S48+'листопад 2026'!S48+'грудень 2026'!S48</f>
        <v>#REF!</v>
      </c>
      <c r="T48" s="48" t="e">
        <f>'січень 2026'!T48+'лютий 2026'!T48+'березень 2026'!T48+'квітень 2026'!T48+'травень 2026'!#REF!+'червень 2026 '!T48+'липень 2026'!T48+'серпень 2026 '!T48+'вересень 2026'!T48+'жовтень 2026'!T48+'листопад 2026'!T48+'грудень 2026'!T48</f>
        <v>#REF!</v>
      </c>
      <c r="U48" s="48" t="e">
        <f>'січень 2026'!U48+'лютий 2026'!U48+'березень 2026'!U48+'квітень 2026'!U48+'травень 2026'!#REF!+'червень 2026 '!U48+'липень 2026'!U48+'серпень 2026 '!U48+'вересень 2026'!U48+'жовтень 2026'!U48+'листопад 2026'!U48+'грудень 2026'!U48</f>
        <v>#REF!</v>
      </c>
      <c r="V48" s="48" t="e">
        <f>'січень 2026'!V48+'лютий 2026'!V48+'березень 2026'!V48+'квітень 2026'!V48+'травень 2026'!#REF!+'червень 2026 '!V48+'липень 2026'!V48+'серпень 2026 '!V48+'вересень 2026'!V48+'жовтень 2026'!V48+'листопад 2026'!V48+'грудень 2026'!V48</f>
        <v>#REF!</v>
      </c>
      <c r="W48" s="46" t="e">
        <f t="shared" si="2"/>
        <v>#REF!</v>
      </c>
    </row>
    <row r="49" spans="1:25" x14ac:dyDescent="0.3">
      <c r="A49" s="79">
        <v>18</v>
      </c>
      <c r="B49" s="79" t="s">
        <v>34</v>
      </c>
      <c r="C49" s="47"/>
      <c r="D49" s="48" t="e">
        <f>'січень 2026'!D49+'лютий 2026'!D49+'березень 2026'!D49+'квітень 2026'!D49+'травень 2026'!#REF!+'червень 2026 '!D49+'липень 2026'!D49+'серпень 2026 '!D49+'вересень 2026'!D49+'жовтень 2026'!D49+'листопад 2026'!D49+'грудень 2026'!D49</f>
        <v>#REF!</v>
      </c>
      <c r="E49" s="48" t="e">
        <f>'січень 2026'!E49+'лютий 2026'!E49+'березень 2026'!E49+'квітень 2026'!E49+'травень 2026'!#REF!+'червень 2026 '!E49+'липень 2026'!E49+'серпень 2026 '!E49+'вересень 2026'!E49+'жовтень 2026'!E49+'листопад 2026'!E49+'грудень 2026'!E49</f>
        <v>#REF!</v>
      </c>
      <c r="F49" s="48" t="e">
        <f>'січень 2026'!F49+'лютий 2026'!F49+'березень 2026'!F49+'квітень 2026'!F49+'травень 2026'!#REF!+'червень 2026 '!F49+'липень 2026'!F49+'серпень 2026 '!F49+'вересень 2026'!F49+'жовтень 2026'!F49+'листопад 2026'!F49+'грудень 2026'!F49</f>
        <v>#REF!</v>
      </c>
      <c r="G49" s="48" t="e">
        <f>'січень 2026'!G49+'лютий 2026'!G49+'березень 2026'!G49+'квітень 2026'!G49+'травень 2026'!#REF!+'червень 2026 '!G49+'липень 2026'!G49+'серпень 2026 '!G49+'вересень 2026'!G49+'жовтень 2026'!G49+'листопад 2026'!G49+'грудень 2026'!G49</f>
        <v>#REF!</v>
      </c>
      <c r="H49" s="48" t="e">
        <f>'січень 2026'!H49+'лютий 2026'!H49+'березень 2026'!H49+'квітень 2026'!H49+'травень 2026'!#REF!+'червень 2026 '!H49+'липень 2026'!H49+'серпень 2026 '!H49+'вересень 2026'!H49+'жовтень 2026'!H49+'листопад 2026'!H49+'грудень 2026'!H49</f>
        <v>#REF!</v>
      </c>
      <c r="I49" s="48" t="e">
        <f>'січень 2026'!I49+'лютий 2026'!I49+'березень 2026'!I49+'квітень 2026'!I49+'травень 2026'!#REF!+'червень 2026 '!I49+'липень 2026'!I49+'серпень 2026 '!I49+'вересень 2026'!I49+'жовтень 2026'!I49+'листопад 2026'!I49+'грудень 2026'!I49</f>
        <v>#REF!</v>
      </c>
      <c r="J49" s="48" t="e">
        <f>'січень 2026'!J49+'лютий 2026'!J49+'березень 2026'!J49+'квітень 2026'!J49+'травень 2026'!#REF!+'червень 2026 '!J49+'липень 2026'!J49+'серпень 2026 '!J49+'вересень 2026'!J49+'жовтень 2026'!J49+'листопад 2026'!J49+'грудень 2026'!J49</f>
        <v>#REF!</v>
      </c>
      <c r="K49" s="48" t="e">
        <f>'січень 2026'!K49+'лютий 2026'!K49+'березень 2026'!K49+'квітень 2026'!K49+'травень 2026'!#REF!+'червень 2026 '!K49+'липень 2026'!K49+'серпень 2026 '!K49+'вересень 2026'!K49+'жовтень 2026'!K49+'листопад 2026'!K49+'грудень 2026'!K49</f>
        <v>#REF!</v>
      </c>
      <c r="L49" s="48" t="e">
        <f>'січень 2026'!L49+'лютий 2026'!L49+'березень 2026'!L49+'квітень 2026'!L49+'травень 2026'!#REF!+'червень 2026 '!L49+'липень 2026'!L49+'серпень 2026 '!L49+'вересень 2026'!L49+'жовтень 2026'!L49+'листопад 2026'!L49+'грудень 2026'!L49</f>
        <v>#REF!</v>
      </c>
      <c r="M49" s="48" t="e">
        <f>'січень 2026'!M49+'лютий 2026'!M49+'березень 2026'!M49+'квітень 2026'!M49+'травень 2026'!#REF!+'червень 2026 '!M49+'липень 2026'!M49+'серпень 2026 '!M49+'вересень 2026'!M49+'жовтень 2026'!M49+'листопад 2026'!M49+'грудень 2026'!M49</f>
        <v>#REF!</v>
      </c>
      <c r="N49" s="48" t="e">
        <f>'січень 2026'!N49+'лютий 2026'!N49+'березень 2026'!N49+'квітень 2026'!N49+'травень 2026'!#REF!+'червень 2026 '!N49+'липень 2026'!N49+'серпень 2026 '!N49+'вересень 2026'!N49+'жовтень 2026'!N49+'листопад 2026'!N49+'грудень 2026'!N49</f>
        <v>#REF!</v>
      </c>
      <c r="O49" s="48" t="e">
        <f>'січень 2026'!O49+'лютий 2026'!O49+'березень 2026'!O49+'квітень 2026'!O49+'травень 2026'!#REF!+'червень 2026 '!O49+'липень 2026'!O49+'серпень 2026 '!O49+'вересень 2026'!O49+'жовтень 2026'!O49+'листопад 2026'!O49+'грудень 2026'!O49</f>
        <v>#REF!</v>
      </c>
      <c r="P49" s="48" t="e">
        <f>'січень 2026'!P49+'лютий 2026'!P49+'березень 2026'!P49+'квітень 2026'!P49+'травень 2026'!#REF!+'червень 2026 '!P49+'липень 2026'!P49+'серпень 2026 '!P49+'вересень 2026'!P49+'жовтень 2026'!P49+'листопад 2026'!P49+'грудень 2026'!P49</f>
        <v>#REF!</v>
      </c>
      <c r="Q49" s="48" t="e">
        <f>'січень 2026'!Q49+'лютий 2026'!Q49+'березень 2026'!Q49+'квітень 2026'!Q49+'травень 2026'!#REF!+'червень 2026 '!Q49+'липень 2026'!Q49+'серпень 2026 '!Q49+'вересень 2026'!Q49+'жовтень 2026'!Q49+'листопад 2026'!Q49+'грудень 2026'!Q49</f>
        <v>#REF!</v>
      </c>
      <c r="R49" s="48" t="e">
        <f>'січень 2026'!R49+'лютий 2026'!R49+'березень 2026'!R49+'квітень 2026'!R49+'травень 2026'!#REF!+'червень 2026 '!R49+'липень 2026'!R49+'серпень 2026 '!R49+'вересень 2026'!R49+'жовтень 2026'!R49+'листопад 2026'!R49+'грудень 2026'!R49</f>
        <v>#REF!</v>
      </c>
      <c r="S49" s="48" t="e">
        <f>'січень 2026'!S49+'лютий 2026'!S49+'березень 2026'!S49+'квітень 2026'!S49+'травень 2026'!#REF!+'червень 2026 '!S49+'липень 2026'!S49+'серпень 2026 '!S49+'вересень 2026'!S49+'жовтень 2026'!S49+'листопад 2026'!S49+'грудень 2026'!S49</f>
        <v>#REF!</v>
      </c>
      <c r="T49" s="48" t="e">
        <f>'січень 2026'!T49+'лютий 2026'!T49+'березень 2026'!T49+'квітень 2026'!T49+'травень 2026'!#REF!+'червень 2026 '!T49+'липень 2026'!T49+'серпень 2026 '!T49+'вересень 2026'!T49+'жовтень 2026'!T49+'листопад 2026'!T49+'грудень 2026'!T49</f>
        <v>#REF!</v>
      </c>
      <c r="U49" s="48" t="e">
        <f>'січень 2026'!U49+'лютий 2026'!U49+'березень 2026'!U49+'квітень 2026'!U49+'травень 2026'!#REF!+'червень 2026 '!U49+'липень 2026'!U49+'серпень 2026 '!U49+'вересень 2026'!U49+'жовтень 2026'!U49+'листопад 2026'!U49+'грудень 2026'!U49</f>
        <v>#REF!</v>
      </c>
      <c r="V49" s="48" t="e">
        <f>'січень 2026'!V49+'лютий 2026'!V49+'березень 2026'!V49+'квітень 2026'!V49+'травень 2026'!#REF!+'червень 2026 '!V49+'липень 2026'!V49+'серпень 2026 '!V49+'вересень 2026'!V49+'жовтень 2026'!V49+'листопад 2026'!V49+'грудень 2026'!V49</f>
        <v>#REF!</v>
      </c>
      <c r="W49" s="46" t="e">
        <f t="shared" si="2"/>
        <v>#REF!</v>
      </c>
    </row>
    <row r="50" spans="1:25" ht="14.4" x14ac:dyDescent="0.3">
      <c r="A50" s="82"/>
      <c r="B50" s="81" t="s">
        <v>35</v>
      </c>
      <c r="C50" s="52"/>
      <c r="D50" s="75" t="e">
        <f>'січень 2026'!D50+'лютий 2026'!D50+'березень 2026'!D50+'квітень 2026'!D50+'травень 2026'!#REF!+'червень 2026 '!D50+'липень 2026'!D50+'серпень 2026 '!D50+'вересень 2026'!D50+'жовтень 2026'!D50+'листопад 2026'!D50+'грудень 2026'!D50</f>
        <v>#REF!</v>
      </c>
      <c r="E50" s="75" t="e">
        <f>'січень 2026'!E50+'лютий 2026'!E50+'березень 2026'!E50+'квітень 2026'!E50+'травень 2026'!#REF!+'червень 2026 '!E50+'липень 2026'!E50+'серпень 2026 '!E50+'вересень 2026'!E50+'жовтень 2026'!E50+'листопад 2026'!E50+'грудень 2026'!E50</f>
        <v>#REF!</v>
      </c>
      <c r="F50" s="75" t="e">
        <f>'січень 2026'!F50+'лютий 2026'!F50+'березень 2026'!F50+'квітень 2026'!F50+'травень 2026'!#REF!+'червень 2026 '!F50+'липень 2026'!F50+'серпень 2026 '!F50+'вересень 2026'!F50+'жовтень 2026'!F50+'листопад 2026'!F50+'грудень 2026'!F50</f>
        <v>#REF!</v>
      </c>
      <c r="G50" s="75" t="e">
        <f>'січень 2026'!G50+'лютий 2026'!G50+'березень 2026'!G50+'квітень 2026'!G50+'травень 2026'!#REF!+'червень 2026 '!G50+'липень 2026'!G50+'серпень 2026 '!G50+'вересень 2026'!G50+'жовтень 2026'!G50+'листопад 2026'!G50+'грудень 2026'!G50</f>
        <v>#REF!</v>
      </c>
      <c r="H50" s="75" t="e">
        <f>'січень 2026'!H50+'лютий 2026'!H50+'березень 2026'!H50+'квітень 2026'!H50+'травень 2026'!#REF!+'червень 2026 '!H50+'липень 2026'!H50+'серпень 2026 '!H50+'вересень 2026'!H50+'жовтень 2026'!H50+'листопад 2026'!H50+'грудень 2026'!H50</f>
        <v>#REF!</v>
      </c>
      <c r="I50" s="75" t="e">
        <f>'січень 2026'!I50+'лютий 2026'!I50+'березень 2026'!I50+'квітень 2026'!I50+'травень 2026'!#REF!+'червень 2026 '!I50+'липень 2026'!I50+'серпень 2026 '!I50+'вересень 2026'!I50+'жовтень 2026'!I50+'листопад 2026'!I50+'грудень 2026'!I50</f>
        <v>#REF!</v>
      </c>
      <c r="J50" s="75" t="e">
        <f>'січень 2026'!J50+'лютий 2026'!J50+'березень 2026'!J50+'квітень 2026'!J50+'травень 2026'!#REF!+'червень 2026 '!J50+'липень 2026'!J50+'серпень 2026 '!J50+'вересень 2026'!J50+'жовтень 2026'!J50+'листопад 2026'!J50+'грудень 2026'!J50</f>
        <v>#REF!</v>
      </c>
      <c r="K50" s="75" t="e">
        <f>'січень 2026'!K50+'лютий 2026'!K50+'березень 2026'!K50+'квітень 2026'!K50+'травень 2026'!#REF!+'червень 2026 '!K50+'липень 2026'!K50+'серпень 2026 '!K50+'вересень 2026'!K50+'жовтень 2026'!K50+'листопад 2026'!K50+'грудень 2026'!K50</f>
        <v>#REF!</v>
      </c>
      <c r="L50" s="75" t="e">
        <f>'січень 2026'!L50+'лютий 2026'!L50+'березень 2026'!L50+'квітень 2026'!L50+'травень 2026'!#REF!+'червень 2026 '!L50+'липень 2026'!L50+'серпень 2026 '!L50+'вересень 2026'!L50+'жовтень 2026'!L50+'листопад 2026'!L50+'грудень 2026'!L50</f>
        <v>#REF!</v>
      </c>
      <c r="M50" s="75" t="e">
        <f>'січень 2026'!M50+'лютий 2026'!M50+'березень 2026'!M50+'квітень 2026'!M50+'травень 2026'!#REF!+'червень 2026 '!M50+'липень 2026'!M50+'серпень 2026 '!M50+'вересень 2026'!M50+'жовтень 2026'!M50+'листопад 2026'!M50+'грудень 2026'!M50</f>
        <v>#REF!</v>
      </c>
      <c r="N50" s="75" t="e">
        <f>'січень 2026'!N50+'лютий 2026'!N50+'березень 2026'!N50+'квітень 2026'!N50+'травень 2026'!#REF!+'червень 2026 '!N50+'липень 2026'!N50+'серпень 2026 '!N50+'вересень 2026'!N50+'жовтень 2026'!N50+'листопад 2026'!N50+'грудень 2026'!N50</f>
        <v>#REF!</v>
      </c>
      <c r="O50" s="75" t="e">
        <f>'січень 2026'!O50+'лютий 2026'!O50+'березень 2026'!O50+'квітень 2026'!O50+'травень 2026'!#REF!+'червень 2026 '!O50+'липень 2026'!O50+'серпень 2026 '!O50+'вересень 2026'!O50+'жовтень 2026'!O50+'листопад 2026'!O50+'грудень 2026'!O50</f>
        <v>#REF!</v>
      </c>
      <c r="P50" s="75" t="e">
        <f>'січень 2026'!P50+'лютий 2026'!P50+'березень 2026'!P50+'квітень 2026'!P50+'травень 2026'!#REF!+'червень 2026 '!P50+'липень 2026'!P50+'серпень 2026 '!P50+'вересень 2026'!P50+'жовтень 2026'!P50+'листопад 2026'!P50+'грудень 2026'!P50</f>
        <v>#REF!</v>
      </c>
      <c r="Q50" s="75" t="e">
        <f>'січень 2026'!Q50+'лютий 2026'!Q50+'березень 2026'!Q50+'квітень 2026'!Q50+'травень 2026'!#REF!+'червень 2026 '!Q50+'липень 2026'!Q50+'серпень 2026 '!Q50+'вересень 2026'!Q50+'жовтень 2026'!Q50+'листопад 2026'!Q50+'грудень 2026'!Q50</f>
        <v>#REF!</v>
      </c>
      <c r="R50" s="75" t="e">
        <f>'січень 2026'!R50+'лютий 2026'!R50+'березень 2026'!R50+'квітень 2026'!R50+'травень 2026'!#REF!+'червень 2026 '!R50+'липень 2026'!R50+'серпень 2026 '!R50+'вересень 2026'!R50+'жовтень 2026'!R50+'листопад 2026'!R50+'грудень 2026'!R50</f>
        <v>#REF!</v>
      </c>
      <c r="S50" s="75" t="e">
        <f>'січень 2026'!S50+'лютий 2026'!S50+'березень 2026'!S50+'квітень 2026'!S50+'травень 2026'!#REF!+'червень 2026 '!S50+'липень 2026'!S50+'серпень 2026 '!S50+'вересень 2026'!S50+'жовтень 2026'!S50+'листопад 2026'!S50+'грудень 2026'!S50</f>
        <v>#REF!</v>
      </c>
      <c r="T50" s="75" t="e">
        <f>'січень 2026'!T50+'лютий 2026'!T50+'березень 2026'!T50+'квітень 2026'!T50+'травень 2026'!#REF!+'червень 2026 '!T50+'липень 2026'!T50+'серпень 2026 '!T50+'вересень 2026'!T50+'жовтень 2026'!T50+'листопад 2026'!T50+'грудень 2026'!T50</f>
        <v>#REF!</v>
      </c>
      <c r="U50" s="75" t="e">
        <f>'січень 2026'!U50+'лютий 2026'!U50+'березень 2026'!U50+'квітень 2026'!U50+'травень 2026'!#REF!+'червень 2026 '!U50+'липень 2026'!U50+'серпень 2026 '!U50+'вересень 2026'!U50+'жовтень 2026'!U50+'листопад 2026'!U50+'грудень 2026'!U50</f>
        <v>#REF!</v>
      </c>
      <c r="V50" s="75" t="e">
        <f>'січень 2026'!V50+'лютий 2026'!V50+'березень 2026'!V50+'квітень 2026'!V50+'травень 2026'!#REF!+'червень 2026 '!V50+'липень 2026'!V50+'серпень 2026 '!V50+'вересень 2026'!V50+'жовтень 2026'!V50+'листопад 2026'!V50+'грудень 2026'!V50</f>
        <v>#REF!</v>
      </c>
      <c r="W50" s="75" t="e">
        <f>SUM(W32:W49)</f>
        <v>#REF!</v>
      </c>
    </row>
    <row r="51" spans="1:25" x14ac:dyDescent="0.3">
      <c r="A51" s="79"/>
      <c r="B51" s="38" t="s">
        <v>36</v>
      </c>
      <c r="C51" s="45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6"/>
    </row>
    <row r="52" spans="1:25" x14ac:dyDescent="0.3">
      <c r="A52" s="79">
        <v>1</v>
      </c>
      <c r="B52" s="79" t="s">
        <v>37</v>
      </c>
      <c r="C52" s="47"/>
      <c r="D52" s="48" t="e">
        <f>'січень 2026'!D52+'лютий 2026'!D52+'березень 2026'!D52+'квітень 2026'!D52+'травень 2026'!#REF!+'червень 2026 '!D52+'липень 2026'!D52+'серпень 2026 '!D52+'вересень 2026'!D52+'жовтень 2026'!D52+'листопад 2026'!D52+'грудень 2026'!D52</f>
        <v>#REF!</v>
      </c>
      <c r="E52" s="48" t="e">
        <f>'січень 2026'!E52+'лютий 2026'!E52+'березень 2026'!E52+'квітень 2026'!E52+'травень 2026'!#REF!+'червень 2026 '!E52+'липень 2026'!E52+'серпень 2026 '!E52+'вересень 2026'!E52+'жовтень 2026'!E52+'листопад 2026'!E52+'грудень 2026'!E52</f>
        <v>#REF!</v>
      </c>
      <c r="F52" s="48" t="e">
        <f>'січень 2026'!F52+'лютий 2026'!F52+'березень 2026'!F52+'квітень 2026'!F52+'травень 2026'!#REF!+'червень 2026 '!F52+'липень 2026'!F52+'серпень 2026 '!F52+'вересень 2026'!F52+'жовтень 2026'!F52+'листопад 2026'!F52+'грудень 2026'!F52</f>
        <v>#REF!</v>
      </c>
      <c r="G52" s="48" t="e">
        <f>'січень 2026'!G52+'лютий 2026'!G52+'березень 2026'!G52+'квітень 2026'!G52+'травень 2026'!#REF!+'червень 2026 '!G52+'липень 2026'!G52+'серпень 2026 '!G52+'вересень 2026'!G52+'жовтень 2026'!G52+'листопад 2026'!G52+'грудень 2026'!G52</f>
        <v>#REF!</v>
      </c>
      <c r="H52" s="48" t="e">
        <f>'січень 2026'!H52+'лютий 2026'!H52+'березень 2026'!H52+'квітень 2026'!H52+'травень 2026'!#REF!+'червень 2026 '!H52+'липень 2026'!H52+'серпень 2026 '!H52+'вересень 2026'!H52+'жовтень 2026'!H52+'листопад 2026'!H52+'грудень 2026'!H52</f>
        <v>#REF!</v>
      </c>
      <c r="I52" s="48" t="e">
        <f>'січень 2026'!I52+'лютий 2026'!I52+'березень 2026'!I52+'квітень 2026'!I52+'травень 2026'!#REF!+'червень 2026 '!I52+'липень 2026'!I52+'серпень 2026 '!I52+'вересень 2026'!I52+'жовтень 2026'!I52+'листопад 2026'!I52+'грудень 2026'!I52</f>
        <v>#REF!</v>
      </c>
      <c r="J52" s="48" t="e">
        <f>'січень 2026'!J52+'лютий 2026'!J52+'березень 2026'!J52+'квітень 2026'!J52+'травень 2026'!#REF!+'червень 2026 '!J52+'липень 2026'!J52+'серпень 2026 '!J52+'вересень 2026'!J52+'жовтень 2026'!J52+'листопад 2026'!J52+'грудень 2026'!J52</f>
        <v>#REF!</v>
      </c>
      <c r="K52" s="48" t="e">
        <f>'січень 2026'!K52+'лютий 2026'!K52+'березень 2026'!K52+'квітень 2026'!K52+'травень 2026'!#REF!+'червень 2026 '!K52+'липень 2026'!K52+'серпень 2026 '!K52+'вересень 2026'!K52+'жовтень 2026'!K52+'листопад 2026'!K52+'грудень 2026'!K52</f>
        <v>#REF!</v>
      </c>
      <c r="L52" s="48" t="e">
        <f>'січень 2026'!L52+'лютий 2026'!L52+'березень 2026'!L52+'квітень 2026'!L52+'травень 2026'!#REF!+'червень 2026 '!L52+'липень 2026'!L52+'серпень 2026 '!L52+'вересень 2026'!L52+'жовтень 2026'!L52+'листопад 2026'!L52+'грудень 2026'!L52</f>
        <v>#REF!</v>
      </c>
      <c r="M52" s="48" t="e">
        <f>'січень 2026'!M52+'лютий 2026'!M52+'березень 2026'!M52+'квітень 2026'!M52+'травень 2026'!#REF!+'червень 2026 '!M52+'липень 2026'!M52+'серпень 2026 '!M52+'вересень 2026'!M52+'жовтень 2026'!M52+'листопад 2026'!M52+'грудень 2026'!M52</f>
        <v>#REF!</v>
      </c>
      <c r="N52" s="48" t="e">
        <f>'січень 2026'!N52+'лютий 2026'!N52+'березень 2026'!N52+'квітень 2026'!N52+'травень 2026'!#REF!+'червень 2026 '!N52+'липень 2026'!N52+'серпень 2026 '!N52+'вересень 2026'!N52+'жовтень 2026'!N52+'листопад 2026'!N52+'грудень 2026'!N52</f>
        <v>#REF!</v>
      </c>
      <c r="O52" s="48" t="e">
        <f>'січень 2026'!O52+'лютий 2026'!O52+'березень 2026'!O52+'квітень 2026'!O52+'травень 2026'!#REF!+'червень 2026 '!O52+'липень 2026'!O52+'серпень 2026 '!O52+'вересень 2026'!O52+'жовтень 2026'!O52+'листопад 2026'!O52+'грудень 2026'!O52</f>
        <v>#REF!</v>
      </c>
      <c r="P52" s="48" t="e">
        <f>'січень 2026'!P52+'лютий 2026'!P52+'березень 2026'!P52+'квітень 2026'!P52+'травень 2026'!#REF!+'червень 2026 '!P52+'липень 2026'!P52+'серпень 2026 '!P52+'вересень 2026'!P52+'жовтень 2026'!P52+'листопад 2026'!P52+'грудень 2026'!P52</f>
        <v>#REF!</v>
      </c>
      <c r="Q52" s="48" t="e">
        <f>'січень 2026'!Q52+'лютий 2026'!Q52+'березень 2026'!Q52+'квітень 2026'!Q52+'травень 2026'!#REF!+'червень 2026 '!Q52+'липень 2026'!Q52+'серпень 2026 '!Q52+'вересень 2026'!Q52+'жовтень 2026'!Q52+'листопад 2026'!Q52+'грудень 2026'!Q52</f>
        <v>#REF!</v>
      </c>
      <c r="R52" s="48" t="e">
        <f>'січень 2026'!R52+'лютий 2026'!R52+'березень 2026'!R52+'квітень 2026'!R52+'травень 2026'!#REF!+'червень 2026 '!R52+'липень 2026'!R52+'серпень 2026 '!R52+'вересень 2026'!R52+'жовтень 2026'!R52+'листопад 2026'!R52+'грудень 2026'!R52</f>
        <v>#REF!</v>
      </c>
      <c r="S52" s="48" t="e">
        <f>'січень 2026'!S52+'лютий 2026'!S52+'березень 2026'!S52+'квітень 2026'!S52+'травень 2026'!#REF!+'червень 2026 '!S52+'липень 2026'!S52+'серпень 2026 '!S52+'вересень 2026'!S52+'жовтень 2026'!S52+'листопад 2026'!S52+'грудень 2026'!S52</f>
        <v>#REF!</v>
      </c>
      <c r="T52" s="48" t="e">
        <f>'січень 2026'!T52+'лютий 2026'!T52+'березень 2026'!T52+'квітень 2026'!T52+'травень 2026'!#REF!+'червень 2026 '!T52+'липень 2026'!T52+'серпень 2026 '!T52+'вересень 2026'!T52+'жовтень 2026'!T52+'листопад 2026'!T52+'грудень 2026'!T52</f>
        <v>#REF!</v>
      </c>
      <c r="U52" s="48" t="e">
        <f>'січень 2026'!U52+'лютий 2026'!U52+'березень 2026'!U52+'квітень 2026'!U52+'травень 2026'!#REF!+'червень 2026 '!U52+'липень 2026'!U52+'серпень 2026 '!U52+'вересень 2026'!U52+'жовтень 2026'!U52+'листопад 2026'!U52+'грудень 2026'!U52</f>
        <v>#REF!</v>
      </c>
      <c r="V52" s="48" t="e">
        <f>'січень 2026'!V52+'лютий 2026'!V52+'березень 2026'!V52+'квітень 2026'!V52+'травень 2026'!#REF!+'червень 2026 '!V52+'липень 2026'!V52+'серпень 2026 '!V52+'вересень 2026'!V52+'жовтень 2026'!V52+'листопад 2026'!V52+'грудень 2026'!V52</f>
        <v>#REF!</v>
      </c>
      <c r="W52" s="46" t="e">
        <f>SUM(D52:V52)</f>
        <v>#REF!</v>
      </c>
    </row>
    <row r="53" spans="1:25" x14ac:dyDescent="0.3">
      <c r="A53" s="79">
        <v>2</v>
      </c>
      <c r="B53" s="79" t="s">
        <v>38</v>
      </c>
      <c r="C53" s="47"/>
      <c r="D53" s="48">
        <f>'січень 2026'!D53+'лютий 2026'!D53+'березень 2026'!D53+'квітень 2026'!D53+'травень 2026'!D9+'червень 2026 '!D53+'липень 2026'!D53+'серпень 2026 '!D53+'вересень 2026'!D53+'жовтень 2026'!D53+'листопад 2026'!D53+'грудень 2026'!D53</f>
        <v>1005294.37</v>
      </c>
      <c r="E53" s="48">
        <f>'січень 2026'!E53+'лютий 2026'!E53+'березень 2026'!E53+'квітень 2026'!E53+'травень 2026'!E9+'червень 2026 '!E53+'липень 2026'!E53+'серпень 2026 '!E53+'вересень 2026'!E53+'жовтень 2026'!E53+'листопад 2026'!E53+'грудень 2026'!E53</f>
        <v>220790.83000000002</v>
      </c>
      <c r="F53" s="48">
        <f>'січень 2026'!F53+'лютий 2026'!F53+'березень 2026'!F53+'квітень 2026'!F53+'травень 2026'!F9+'червень 2026 '!F53+'липень 2026'!F53+'серпень 2026 '!F53+'вересень 2026'!F53+'жовтень 2026'!F53+'листопад 2026'!F53+'грудень 2026'!F53</f>
        <v>29614.5</v>
      </c>
      <c r="G53" s="48">
        <f>'січень 2026'!G53+'лютий 2026'!G53+'березень 2026'!G53+'квітень 2026'!G53+'травень 2026'!G9+'червень 2026 '!G53+'липень 2026'!G53+'серпень 2026 '!G53+'вересень 2026'!G53+'жовтень 2026'!G53+'листопад 2026'!G53+'грудень 2026'!G53</f>
        <v>0</v>
      </c>
      <c r="H53" s="48">
        <f>'січень 2026'!H53+'лютий 2026'!H53+'березень 2026'!H53+'квітень 2026'!H53+'травень 2026'!H9+'червень 2026 '!H53+'липень 2026'!H53+'серпень 2026 '!H53+'вересень 2026'!H53+'жовтень 2026'!H53+'листопад 2026'!H53+'грудень 2026'!H53</f>
        <v>0</v>
      </c>
      <c r="I53" s="48">
        <f>'січень 2026'!I53+'лютий 2026'!I53+'березень 2026'!I53+'квітень 2026'!I53+'травень 2026'!I9+'червень 2026 '!I53+'липень 2026'!I53+'серпень 2026 '!I53+'вересень 2026'!I53+'жовтень 2026'!I53+'листопад 2026'!I53+'грудень 2026'!I53</f>
        <v>0</v>
      </c>
      <c r="J53" s="48">
        <f>'січень 2026'!J53+'лютий 2026'!J53+'березень 2026'!J53+'квітень 2026'!J53+'травень 2026'!J9+'червень 2026 '!J53+'липень 2026'!J53+'серпень 2026 '!J53+'вересень 2026'!J53+'жовтень 2026'!J53+'листопад 2026'!J53+'грудень 2026'!J53</f>
        <v>6725.4500000000007</v>
      </c>
      <c r="K53" s="48">
        <f>'січень 2026'!K53+'лютий 2026'!K53+'березень 2026'!K53+'квітень 2026'!K53+'травень 2026'!K9+'червень 2026 '!K53+'липень 2026'!K53+'серпень 2026 '!K53+'вересень 2026'!K53+'жовтень 2026'!K53+'листопад 2026'!K53+'грудень 2026'!K53</f>
        <v>0</v>
      </c>
      <c r="L53" s="48">
        <f>'січень 2026'!L53+'лютий 2026'!L53+'березень 2026'!L53+'квітень 2026'!L53+'травень 2026'!L9+'червень 2026 '!L53+'липень 2026'!L53+'серпень 2026 '!L53+'вересень 2026'!L53+'жовтень 2026'!L53+'листопад 2026'!L53+'грудень 2026'!L53</f>
        <v>536988.75</v>
      </c>
      <c r="M53" s="48">
        <f>'січень 2026'!M53+'лютий 2026'!M53+'березень 2026'!M53+'квітень 2026'!M53+'травень 2026'!M9+'червень 2026 '!M53+'липень 2026'!M53+'серпень 2026 '!M53+'вересень 2026'!M53+'жовтень 2026'!M53+'листопад 2026'!M53+'грудень 2026'!M53</f>
        <v>4310.5600000000004</v>
      </c>
      <c r="N53" s="48">
        <f>'січень 2026'!N53+'лютий 2026'!N53+'березень 2026'!N53+'квітень 2026'!N53+'травень 2026'!N9+'червень 2026 '!N53+'липень 2026'!N53+'серпень 2026 '!N53+'вересень 2026'!N53+'жовтень 2026'!N53+'листопад 2026'!N53+'грудень 2026'!N53</f>
        <v>34802.67</v>
      </c>
      <c r="O53" s="48">
        <f>'січень 2026'!O53+'лютий 2026'!O53+'березень 2026'!O53+'квітень 2026'!O53+'травень 2026'!O9+'червень 2026 '!O53+'липень 2026'!O53+'серпень 2026 '!O53+'вересень 2026'!O53+'жовтень 2026'!O53+'листопад 2026'!O53+'грудень 2026'!O53</f>
        <v>0</v>
      </c>
      <c r="P53" s="48">
        <f>'січень 2026'!P53+'лютий 2026'!P53+'березень 2026'!P53+'квітень 2026'!P53+'травень 2026'!P9+'червень 2026 '!P53+'липень 2026'!P53+'серпень 2026 '!P53+'вересень 2026'!P53+'жовтень 2026'!P53+'листопад 2026'!P53+'грудень 2026'!P53</f>
        <v>309</v>
      </c>
      <c r="Q53" s="48">
        <f>'січень 2026'!Q53+'лютий 2026'!Q53+'березень 2026'!Q53+'квітень 2026'!Q53+'травень 2026'!Q9+'червень 2026 '!Q53+'липень 2026'!Q53+'серпень 2026 '!Q53+'вересень 2026'!Q53+'жовтень 2026'!Q53+'листопад 2026'!Q53+'грудень 2026'!Q53</f>
        <v>0</v>
      </c>
      <c r="R53" s="48">
        <f>'січень 2026'!R53+'лютий 2026'!R53+'березень 2026'!R53+'квітень 2026'!R53+'травень 2026'!R9+'червень 2026 '!R53+'липень 2026'!R53+'серпень 2026 '!R53+'вересень 2026'!R53+'жовтень 2026'!R53+'листопад 2026'!R53+'грудень 2026'!R53</f>
        <v>0</v>
      </c>
      <c r="S53" s="48">
        <f>'січень 2026'!S53+'лютий 2026'!S53+'березень 2026'!S53+'квітень 2026'!S53+'травень 2026'!S9+'червень 2026 '!S53+'липень 2026'!S53+'серпень 2026 '!S53+'вересень 2026'!S53+'жовтень 2026'!S53+'листопад 2026'!S53+'грудень 2026'!S53</f>
        <v>1550</v>
      </c>
      <c r="T53" s="48">
        <f>'січень 2026'!T53+'лютий 2026'!T53+'березень 2026'!T53+'квітень 2026'!T53+'травень 2026'!T9+'червень 2026 '!T53+'липень 2026'!T53+'серпень 2026 '!T53+'вересень 2026'!T53+'жовтень 2026'!T53+'листопад 2026'!T53+'грудень 2026'!T53</f>
        <v>0</v>
      </c>
      <c r="U53" s="48">
        <f>'січень 2026'!U53+'лютий 2026'!U53+'березень 2026'!U53+'квітень 2026'!U53+'травень 2026'!U9+'червень 2026 '!U53+'липень 2026'!U53+'серпень 2026 '!U53+'вересень 2026'!U53+'жовтень 2026'!U53+'листопад 2026'!U53+'грудень 2026'!U53</f>
        <v>0</v>
      </c>
      <c r="V53" s="48">
        <f>'січень 2026'!V53+'лютий 2026'!V53+'березень 2026'!V53+'квітень 2026'!V53+'травень 2026'!V9+'червень 2026 '!V53+'липень 2026'!V53+'серпень 2026 '!V53+'вересень 2026'!V53+'жовтень 2026'!V53+'листопад 2026'!V53+'грудень 2026'!V53</f>
        <v>0</v>
      </c>
      <c r="W53" s="46">
        <f t="shared" ref="W53:W54" si="3">SUM(D53:V53)</f>
        <v>1840386.13</v>
      </c>
    </row>
    <row r="54" spans="1:25" x14ac:dyDescent="0.3">
      <c r="A54" s="79">
        <v>3</v>
      </c>
      <c r="B54" s="79" t="s">
        <v>39</v>
      </c>
      <c r="C54" s="47"/>
      <c r="D54" s="48" t="e">
        <f>'січень 2026'!D54+'лютий 2026'!D54+'березень 2026'!D54+'квітень 2026'!D54+'травень 2026'!#REF!+'червень 2026 '!D54+'липень 2026'!D54+'серпень 2026 '!D54+'вересень 2026'!D54+'жовтень 2026'!D54+'листопад 2026'!D54+'грудень 2026'!D54</f>
        <v>#REF!</v>
      </c>
      <c r="E54" s="48" t="e">
        <f>'січень 2026'!E54+'лютий 2026'!E54+'березень 2026'!E54+'квітень 2026'!E54+'травень 2026'!#REF!+'червень 2026 '!E54+'липень 2026'!E54+'серпень 2026 '!E54+'вересень 2026'!E54+'жовтень 2026'!E54+'листопад 2026'!E54+'грудень 2026'!E54</f>
        <v>#REF!</v>
      </c>
      <c r="F54" s="48" t="e">
        <f>'січень 2026'!F54+'лютий 2026'!F54+'березень 2026'!F54+'квітень 2026'!F54+'травень 2026'!#REF!+'червень 2026 '!F54+'липень 2026'!F54+'серпень 2026 '!F54+'вересень 2026'!F54+'жовтень 2026'!F54+'листопад 2026'!F54+'грудень 2026'!F54</f>
        <v>#REF!</v>
      </c>
      <c r="G54" s="48" t="e">
        <f>'січень 2026'!G54+'лютий 2026'!G54+'березень 2026'!G54+'квітень 2026'!G54+'травень 2026'!#REF!+'червень 2026 '!G54+'липень 2026'!G54+'серпень 2026 '!G54+'вересень 2026'!G54+'жовтень 2026'!G54+'листопад 2026'!G54+'грудень 2026'!G54</f>
        <v>#REF!</v>
      </c>
      <c r="H54" s="48" t="e">
        <f>'січень 2026'!H54+'лютий 2026'!H54+'березень 2026'!H54+'квітень 2026'!H54+'травень 2026'!#REF!+'червень 2026 '!H54+'липень 2026'!H54+'серпень 2026 '!H54+'вересень 2026'!H54+'жовтень 2026'!H54+'листопад 2026'!H54+'грудень 2026'!H54</f>
        <v>#REF!</v>
      </c>
      <c r="I54" s="48" t="e">
        <f>'січень 2026'!I54+'лютий 2026'!I54+'березень 2026'!I54+'квітень 2026'!I54+'травень 2026'!#REF!+'червень 2026 '!I54+'липень 2026'!I54+'серпень 2026 '!I54+'вересень 2026'!I54+'жовтень 2026'!I54+'листопад 2026'!I54+'грудень 2026'!I54</f>
        <v>#REF!</v>
      </c>
      <c r="J54" s="48" t="e">
        <f>'січень 2026'!J54+'лютий 2026'!J54+'березень 2026'!J54+'квітень 2026'!J54+'травень 2026'!#REF!+'червень 2026 '!J54+'липень 2026'!J54+'серпень 2026 '!J54+'вересень 2026'!J54+'жовтень 2026'!J54+'листопад 2026'!J54+'грудень 2026'!J54</f>
        <v>#REF!</v>
      </c>
      <c r="K54" s="48" t="e">
        <f>'січень 2026'!K54+'лютий 2026'!K54+'березень 2026'!K54+'квітень 2026'!K54+'травень 2026'!#REF!+'червень 2026 '!K54+'липень 2026'!K54+'серпень 2026 '!K54+'вересень 2026'!K54+'жовтень 2026'!K54+'листопад 2026'!K54+'грудень 2026'!K54</f>
        <v>#REF!</v>
      </c>
      <c r="L54" s="48" t="e">
        <f>'січень 2026'!L54+'лютий 2026'!L54+'березень 2026'!L54+'квітень 2026'!L54+'травень 2026'!#REF!+'червень 2026 '!L54+'липень 2026'!L54+'серпень 2026 '!L54+'вересень 2026'!L54+'жовтень 2026'!L54+'листопад 2026'!L54+'грудень 2026'!L54</f>
        <v>#REF!</v>
      </c>
      <c r="M54" s="48" t="e">
        <f>'січень 2026'!M54+'лютий 2026'!M54+'березень 2026'!M54+'квітень 2026'!M54+'травень 2026'!#REF!+'червень 2026 '!M54+'липень 2026'!M54+'серпень 2026 '!M54+'вересень 2026'!M54+'жовтень 2026'!M54+'листопад 2026'!M54+'грудень 2026'!M54</f>
        <v>#REF!</v>
      </c>
      <c r="N54" s="48" t="e">
        <f>'січень 2026'!N54+'лютий 2026'!N54+'березень 2026'!N54+'квітень 2026'!N54+'травень 2026'!#REF!+'червень 2026 '!N54+'липень 2026'!N54+'серпень 2026 '!N54+'вересень 2026'!N54+'жовтень 2026'!N54+'листопад 2026'!N54+'грудень 2026'!N54</f>
        <v>#REF!</v>
      </c>
      <c r="O54" s="48" t="e">
        <f>'січень 2026'!O54+'лютий 2026'!O54+'березень 2026'!O54+'квітень 2026'!O54+'травень 2026'!#REF!+'червень 2026 '!O54+'липень 2026'!O54+'серпень 2026 '!O54+'вересень 2026'!O54+'жовтень 2026'!O54+'листопад 2026'!O54+'грудень 2026'!O54</f>
        <v>#REF!</v>
      </c>
      <c r="P54" s="48" t="e">
        <f>'січень 2026'!P54+'лютий 2026'!P54+'березень 2026'!P54+'квітень 2026'!P54+'травень 2026'!#REF!+'червень 2026 '!P54+'липень 2026'!P54+'серпень 2026 '!P54+'вересень 2026'!P54+'жовтень 2026'!P54+'листопад 2026'!P54+'грудень 2026'!P54</f>
        <v>#REF!</v>
      </c>
      <c r="Q54" s="48" t="e">
        <f>'січень 2026'!Q54+'лютий 2026'!Q54+'березень 2026'!Q54+'квітень 2026'!Q54+'травень 2026'!#REF!+'червень 2026 '!Q54+'липень 2026'!Q54+'серпень 2026 '!Q54+'вересень 2026'!Q54+'жовтень 2026'!Q54+'листопад 2026'!Q54+'грудень 2026'!Q54</f>
        <v>#REF!</v>
      </c>
      <c r="R54" s="48" t="e">
        <f>'січень 2026'!R54+'лютий 2026'!R54+'березень 2026'!R54+'квітень 2026'!R54+'травень 2026'!#REF!+'червень 2026 '!R54+'липень 2026'!R54+'серпень 2026 '!R54+'вересень 2026'!R54+'жовтень 2026'!R54+'листопад 2026'!R54+'грудень 2026'!R54</f>
        <v>#REF!</v>
      </c>
      <c r="S54" s="48" t="e">
        <f>'січень 2026'!S54+'лютий 2026'!S54+'березень 2026'!S54+'квітень 2026'!S54+'травень 2026'!#REF!+'червень 2026 '!S54+'липень 2026'!S54+'серпень 2026 '!S54+'вересень 2026'!S54+'жовтень 2026'!S54+'листопад 2026'!S54+'грудень 2026'!S54</f>
        <v>#REF!</v>
      </c>
      <c r="T54" s="48" t="e">
        <f>'січень 2026'!T54+'лютий 2026'!T54+'березень 2026'!T54+'квітень 2026'!T54+'травень 2026'!#REF!+'червень 2026 '!T54+'липень 2026'!T54+'серпень 2026 '!T54+'вересень 2026'!T54+'жовтень 2026'!T54+'листопад 2026'!T54+'грудень 2026'!T54</f>
        <v>#REF!</v>
      </c>
      <c r="U54" s="48" t="e">
        <f>'січень 2026'!U54+'лютий 2026'!U54+'березень 2026'!U54+'квітень 2026'!U54+'травень 2026'!#REF!+'червень 2026 '!U54+'липень 2026'!U54+'серпень 2026 '!U54+'вересень 2026'!U54+'жовтень 2026'!U54+'листопад 2026'!U54+'грудень 2026'!U54</f>
        <v>#REF!</v>
      </c>
      <c r="V54" s="48" t="e">
        <f>'січень 2026'!V54+'лютий 2026'!V54+'березень 2026'!V54+'квітень 2026'!V54+'травень 2026'!#REF!+'червень 2026 '!V54+'липень 2026'!V54+'серпень 2026 '!V54+'вересень 2026'!V54+'жовтень 2026'!V54+'листопад 2026'!V54+'грудень 2026'!V54</f>
        <v>#REF!</v>
      </c>
      <c r="W54" s="46" t="e">
        <f t="shared" si="3"/>
        <v>#REF!</v>
      </c>
    </row>
    <row r="55" spans="1:25" ht="14.4" x14ac:dyDescent="0.3">
      <c r="A55" s="80"/>
      <c r="B55" s="81" t="s">
        <v>40</v>
      </c>
      <c r="C55" s="52"/>
      <c r="D55" s="75" t="e">
        <f>'січень 2026'!D55+'лютий 2026'!D55+'березень 2026'!D55+'квітень 2026'!D55+'травень 2026'!#REF!+'червень 2026 '!D55+'липень 2026'!D55+'серпень 2026 '!D55+'вересень 2026'!D55+'жовтень 2026'!D55+'листопад 2026'!D55+'грудень 2026'!D55</f>
        <v>#REF!</v>
      </c>
      <c r="E55" s="75" t="e">
        <f>'січень 2026'!E55+'лютий 2026'!E55+'березень 2026'!E55+'квітень 2026'!E55+'травень 2026'!#REF!+'червень 2026 '!E55+'липень 2026'!E55+'серпень 2026 '!E55+'вересень 2026'!E55+'жовтень 2026'!E55+'листопад 2026'!E55+'грудень 2026'!E55</f>
        <v>#REF!</v>
      </c>
      <c r="F55" s="75" t="e">
        <f>'січень 2026'!F55+'лютий 2026'!F55+'березень 2026'!F55+'квітень 2026'!F55+'травень 2026'!#REF!+'червень 2026 '!F55+'липень 2026'!F55+'серпень 2026 '!F55+'вересень 2026'!F55+'жовтень 2026'!F55+'листопад 2026'!F55+'грудень 2026'!F55</f>
        <v>#REF!</v>
      </c>
      <c r="G55" s="75" t="e">
        <f>'січень 2026'!G55+'лютий 2026'!G55+'березень 2026'!G55+'квітень 2026'!G55+'травень 2026'!#REF!+'червень 2026 '!G55+'липень 2026'!G55+'серпень 2026 '!G55+'вересень 2026'!G55+'жовтень 2026'!G55+'листопад 2026'!G55+'грудень 2026'!G55</f>
        <v>#REF!</v>
      </c>
      <c r="H55" s="75" t="e">
        <f>'січень 2026'!H55+'лютий 2026'!H55+'березень 2026'!H55+'квітень 2026'!H55+'травень 2026'!#REF!+'червень 2026 '!H55+'липень 2026'!H55+'серпень 2026 '!H55+'вересень 2026'!H55+'жовтень 2026'!H55+'листопад 2026'!H55+'грудень 2026'!H55</f>
        <v>#REF!</v>
      </c>
      <c r="I55" s="75" t="e">
        <f>'січень 2026'!I55+'лютий 2026'!I55+'березень 2026'!I55+'квітень 2026'!I55+'травень 2026'!#REF!+'червень 2026 '!I55+'липень 2026'!I55+'серпень 2026 '!I55+'вересень 2026'!I55+'жовтень 2026'!I55+'листопад 2026'!I55+'грудень 2026'!I55</f>
        <v>#REF!</v>
      </c>
      <c r="J55" s="75" t="e">
        <f>'січень 2026'!J55+'лютий 2026'!J55+'березень 2026'!J55+'квітень 2026'!J55+'травень 2026'!#REF!+'червень 2026 '!J55+'липень 2026'!J55+'серпень 2026 '!J55+'вересень 2026'!J55+'жовтень 2026'!J55+'листопад 2026'!J55+'грудень 2026'!J55</f>
        <v>#REF!</v>
      </c>
      <c r="K55" s="75" t="e">
        <f>'січень 2026'!K55+'лютий 2026'!K55+'березень 2026'!K55+'квітень 2026'!K55+'травень 2026'!#REF!+'червень 2026 '!K55+'липень 2026'!K55+'серпень 2026 '!K55+'вересень 2026'!K55+'жовтень 2026'!K55+'листопад 2026'!K55+'грудень 2026'!K55</f>
        <v>#REF!</v>
      </c>
      <c r="L55" s="75" t="e">
        <f>'січень 2026'!L55+'лютий 2026'!L55+'березень 2026'!L55+'квітень 2026'!L55+'травень 2026'!#REF!+'червень 2026 '!L55+'липень 2026'!L55+'серпень 2026 '!L55+'вересень 2026'!L55+'жовтень 2026'!L55+'листопад 2026'!L55+'грудень 2026'!L55</f>
        <v>#REF!</v>
      </c>
      <c r="M55" s="75" t="e">
        <f>'січень 2026'!M55+'лютий 2026'!M55+'березень 2026'!M55+'квітень 2026'!M55+'травень 2026'!#REF!+'червень 2026 '!M55+'липень 2026'!M55+'серпень 2026 '!M55+'вересень 2026'!M55+'жовтень 2026'!M55+'листопад 2026'!M55+'грудень 2026'!M55</f>
        <v>#REF!</v>
      </c>
      <c r="N55" s="75" t="e">
        <f>'січень 2026'!N55+'лютий 2026'!N55+'березень 2026'!N55+'квітень 2026'!N55+'травень 2026'!#REF!+'червень 2026 '!N55+'липень 2026'!N55+'серпень 2026 '!N55+'вересень 2026'!N55+'жовтень 2026'!N55+'листопад 2026'!N55+'грудень 2026'!N55</f>
        <v>#REF!</v>
      </c>
      <c r="O55" s="75" t="e">
        <f>'січень 2026'!O55+'лютий 2026'!O55+'березень 2026'!O55+'квітень 2026'!O55+'травень 2026'!#REF!+'червень 2026 '!O55+'липень 2026'!O55+'серпень 2026 '!O55+'вересень 2026'!O55+'жовтень 2026'!O55+'листопад 2026'!O55+'грудень 2026'!O55</f>
        <v>#REF!</v>
      </c>
      <c r="P55" s="75" t="e">
        <f>'січень 2026'!P55+'лютий 2026'!P55+'березень 2026'!P55+'квітень 2026'!P55+'травень 2026'!#REF!+'червень 2026 '!P55+'липень 2026'!P55+'серпень 2026 '!P55+'вересень 2026'!P55+'жовтень 2026'!P55+'листопад 2026'!P55+'грудень 2026'!P55</f>
        <v>#REF!</v>
      </c>
      <c r="Q55" s="75" t="e">
        <f>'січень 2026'!Q55+'лютий 2026'!Q55+'березень 2026'!Q55+'квітень 2026'!Q55+'травень 2026'!#REF!+'червень 2026 '!Q55+'липень 2026'!Q55+'серпень 2026 '!Q55+'вересень 2026'!Q55+'жовтень 2026'!Q55+'листопад 2026'!Q55+'грудень 2026'!Q55</f>
        <v>#REF!</v>
      </c>
      <c r="R55" s="75" t="e">
        <f>'січень 2026'!R55+'лютий 2026'!R55+'березень 2026'!R55+'квітень 2026'!R55+'травень 2026'!#REF!+'червень 2026 '!R55+'липень 2026'!R55+'серпень 2026 '!R55+'вересень 2026'!R55+'жовтень 2026'!R55+'листопад 2026'!R55+'грудень 2026'!R55</f>
        <v>#REF!</v>
      </c>
      <c r="S55" s="75" t="e">
        <f>'січень 2026'!S55+'лютий 2026'!S55+'березень 2026'!S55+'квітень 2026'!S55+'травень 2026'!#REF!+'червень 2026 '!S55+'липень 2026'!S55+'серпень 2026 '!S55+'вересень 2026'!S55+'жовтень 2026'!S55+'листопад 2026'!S55+'грудень 2026'!S55</f>
        <v>#REF!</v>
      </c>
      <c r="T55" s="75" t="e">
        <f>'січень 2026'!T55+'лютий 2026'!T55+'березень 2026'!T55+'квітень 2026'!T55+'травень 2026'!#REF!+'червень 2026 '!T55+'липень 2026'!T55+'серпень 2026 '!T55+'вересень 2026'!T55+'жовтень 2026'!T55+'листопад 2026'!T55+'грудень 2026'!T55</f>
        <v>#REF!</v>
      </c>
      <c r="U55" s="75" t="e">
        <f>'січень 2026'!U55+'лютий 2026'!U55+'березень 2026'!U55+'квітень 2026'!U55+'травень 2026'!#REF!+'червень 2026 '!U55+'липень 2026'!U55+'серпень 2026 '!U55+'вересень 2026'!U55+'жовтень 2026'!U55+'листопад 2026'!U55+'грудень 2026'!U55</f>
        <v>#REF!</v>
      </c>
      <c r="V55" s="75" t="e">
        <f>'січень 2026'!V55+'лютий 2026'!V55+'березень 2026'!V55+'квітень 2026'!V55+'травень 2026'!#REF!+'червень 2026 '!V55+'липень 2026'!V55+'серпень 2026 '!V55+'вересень 2026'!V55+'жовтень 2026'!V55+'листопад 2026'!V55+'грудень 2026'!V55</f>
        <v>#REF!</v>
      </c>
      <c r="W55" s="75" t="e">
        <f>SUM(W52:W54)</f>
        <v>#REF!</v>
      </c>
    </row>
    <row r="56" spans="1:25" x14ac:dyDescent="0.3">
      <c r="A56" s="79"/>
      <c r="B56" s="79"/>
      <c r="C56" s="47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6"/>
    </row>
    <row r="57" spans="1:25" ht="14.4" x14ac:dyDescent="0.3">
      <c r="A57" s="80"/>
      <c r="B57" s="81" t="s">
        <v>41</v>
      </c>
      <c r="C57" s="52"/>
      <c r="D57" s="69" t="e">
        <f>'січень 2026'!D57+'лютий 2026'!D57+'березень 2026'!D57+'квітень 2026'!D57+'травень 2026'!#REF!+'червень 2026 '!D57+'липень 2026'!D57+'серпень 2026 '!D57+'вересень 2026'!D57+'жовтень 2026'!D57+'листопад 2026'!D57+'грудень 2026'!D57</f>
        <v>#REF!</v>
      </c>
      <c r="E57" s="69" t="e">
        <f>'січень 2026'!E57+'лютий 2026'!E57+'березень 2026'!E57+'квітень 2026'!E57+'травень 2026'!#REF!+'червень 2026 '!E57+'липень 2026'!E57+'серпень 2026 '!E57+'вересень 2026'!E57+'жовтень 2026'!E57+'листопад 2026'!E57+'грудень 2026'!E57</f>
        <v>#REF!</v>
      </c>
      <c r="F57" s="69" t="e">
        <f>'січень 2026'!F57+'лютий 2026'!F57+'березень 2026'!F57+'квітень 2026'!F57+'травень 2026'!#REF!+'червень 2026 '!F57+'липень 2026'!F57+'серпень 2026 '!F57+'вересень 2026'!F57+'жовтень 2026'!F57+'листопад 2026'!F57+'грудень 2026'!F57</f>
        <v>#REF!</v>
      </c>
      <c r="G57" s="69" t="e">
        <f>'січень 2026'!G57+'лютий 2026'!G57+'березень 2026'!G57+'квітень 2026'!G57+'травень 2026'!#REF!+'червень 2026 '!G57+'липень 2026'!G57+'серпень 2026 '!G57+'вересень 2026'!G57+'жовтень 2026'!G57+'листопад 2026'!G57+'грудень 2026'!G57</f>
        <v>#REF!</v>
      </c>
      <c r="H57" s="69" t="e">
        <f>'січень 2026'!H57+'лютий 2026'!H57+'березень 2026'!H57+'квітень 2026'!H57+'травень 2026'!#REF!+'червень 2026 '!H57+'липень 2026'!H57+'серпень 2026 '!H57+'вересень 2026'!H57+'жовтень 2026'!H57+'листопад 2026'!H57+'грудень 2026'!H57</f>
        <v>#REF!</v>
      </c>
      <c r="I57" s="69" t="e">
        <f>'січень 2026'!I57+'лютий 2026'!I57+'березень 2026'!I57+'квітень 2026'!I57+'травень 2026'!#REF!+'червень 2026 '!I57+'липень 2026'!I57+'серпень 2026 '!I57+'вересень 2026'!I57+'жовтень 2026'!I57+'листопад 2026'!I57+'грудень 2026'!I57</f>
        <v>#REF!</v>
      </c>
      <c r="J57" s="69" t="e">
        <f>'січень 2026'!J57+'лютий 2026'!J57+'березень 2026'!J57+'квітень 2026'!J57+'травень 2026'!#REF!+'червень 2026 '!J57+'липень 2026'!J57+'серпень 2026 '!J57+'вересень 2026'!J57+'жовтень 2026'!J57+'листопад 2026'!J57+'грудень 2026'!J57</f>
        <v>#REF!</v>
      </c>
      <c r="K57" s="69" t="e">
        <f>'січень 2026'!K57+'лютий 2026'!K57+'березень 2026'!K57+'квітень 2026'!K57+'травень 2026'!#REF!+'червень 2026 '!K57+'липень 2026'!K57+'серпень 2026 '!K57+'вересень 2026'!K57+'жовтень 2026'!K57+'листопад 2026'!K57+'грудень 2026'!K57</f>
        <v>#REF!</v>
      </c>
      <c r="L57" s="69" t="e">
        <f>'січень 2026'!L57+'лютий 2026'!L57+'березень 2026'!L57+'квітень 2026'!L57+'травень 2026'!#REF!+'червень 2026 '!L57+'липень 2026'!L57+'серпень 2026 '!L57+'вересень 2026'!L57+'жовтень 2026'!L57+'листопад 2026'!L57+'грудень 2026'!L57</f>
        <v>#REF!</v>
      </c>
      <c r="M57" s="69" t="e">
        <f>'січень 2026'!M57+'лютий 2026'!M57+'березень 2026'!M57+'квітень 2026'!M57+'травень 2026'!#REF!+'червень 2026 '!M57+'липень 2026'!M57+'серпень 2026 '!M57+'вересень 2026'!M57+'жовтень 2026'!M57+'листопад 2026'!M57+'грудень 2026'!M57</f>
        <v>#REF!</v>
      </c>
      <c r="N57" s="69" t="e">
        <f>'січень 2026'!N57+'лютий 2026'!N57+'березень 2026'!N57+'квітень 2026'!N57+'травень 2026'!#REF!+'червень 2026 '!N57+'липень 2026'!N57+'серпень 2026 '!N57+'вересень 2026'!N57+'жовтень 2026'!N57+'листопад 2026'!N57+'грудень 2026'!N57</f>
        <v>#REF!</v>
      </c>
      <c r="O57" s="69" t="e">
        <f>'січень 2026'!O57+'лютий 2026'!O57+'березень 2026'!O57+'квітень 2026'!O57+'травень 2026'!#REF!+'червень 2026 '!O57+'липень 2026'!O57+'серпень 2026 '!O57+'вересень 2026'!O57+'жовтень 2026'!O57+'листопад 2026'!O57+'грудень 2026'!O57</f>
        <v>#REF!</v>
      </c>
      <c r="P57" s="69" t="e">
        <f>'січень 2026'!P57+'лютий 2026'!P57+'березень 2026'!P57+'квітень 2026'!P57+'травень 2026'!#REF!+'червень 2026 '!P57+'липень 2026'!P57+'серпень 2026 '!P57+'вересень 2026'!P57+'жовтень 2026'!P57+'листопад 2026'!P57+'грудень 2026'!P57</f>
        <v>#REF!</v>
      </c>
      <c r="Q57" s="69" t="e">
        <f>'січень 2026'!Q57+'лютий 2026'!Q57+'березень 2026'!Q57+'квітень 2026'!Q57+'травень 2026'!#REF!+'червень 2026 '!Q57+'липень 2026'!Q57+'серпень 2026 '!Q57+'вересень 2026'!Q57+'жовтень 2026'!Q57+'листопад 2026'!Q57+'грудень 2026'!Q57</f>
        <v>#REF!</v>
      </c>
      <c r="R57" s="69" t="e">
        <f>'січень 2026'!R57+'лютий 2026'!R57+'березень 2026'!R57+'квітень 2026'!R57+'травень 2026'!#REF!+'червень 2026 '!R57+'липень 2026'!R57+'серпень 2026 '!R57+'вересень 2026'!R57+'жовтень 2026'!R57+'листопад 2026'!R57+'грудень 2026'!R57</f>
        <v>#REF!</v>
      </c>
      <c r="S57" s="69" t="e">
        <f>'січень 2026'!S57+'лютий 2026'!S57+'березень 2026'!S57+'квітень 2026'!S57+'травень 2026'!#REF!+'червень 2026 '!S57+'липень 2026'!S57+'серпень 2026 '!S57+'вересень 2026'!S57+'жовтень 2026'!S57+'листопад 2026'!S57+'грудень 2026'!S57</f>
        <v>#REF!</v>
      </c>
      <c r="T57" s="69" t="e">
        <f>'січень 2026'!T57+'лютий 2026'!T57+'березень 2026'!T57+'квітень 2026'!T57+'травень 2026'!#REF!+'червень 2026 '!T57+'липень 2026'!T57+'серпень 2026 '!T57+'вересень 2026'!T57+'жовтень 2026'!T57+'листопад 2026'!T57+'грудень 2026'!T57</f>
        <v>#REF!</v>
      </c>
      <c r="U57" s="69" t="e">
        <f>'січень 2026'!U57+'лютий 2026'!U57+'березень 2026'!U57+'квітень 2026'!U57+'травень 2026'!#REF!+'червень 2026 '!U57+'липень 2026'!U57+'серпень 2026 '!U57+'вересень 2026'!U57+'жовтень 2026'!U57+'листопад 2026'!U57+'грудень 2026'!U57</f>
        <v>#REF!</v>
      </c>
      <c r="V57" s="69" t="e">
        <f>'січень 2026'!V57+'лютий 2026'!V57+'березень 2026'!V57+'квітень 2026'!V57+'травень 2026'!#REF!+'червень 2026 '!V57+'липень 2026'!V57+'серпень 2026 '!V57+'вересень 2026'!V57+'жовтень 2026'!V57+'листопад 2026'!V57+'грудень 2026'!V57</f>
        <v>#REF!</v>
      </c>
      <c r="W57" s="76" t="e">
        <f>SUM(D57:V57)</f>
        <v>#REF!</v>
      </c>
    </row>
    <row r="58" spans="1:25" x14ac:dyDescent="0.3">
      <c r="A58" s="79"/>
      <c r="B58" s="83"/>
      <c r="C58" s="54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6"/>
    </row>
    <row r="59" spans="1:25" ht="14.4" x14ac:dyDescent="0.3">
      <c r="A59" s="80"/>
      <c r="B59" s="81" t="s">
        <v>42</v>
      </c>
      <c r="C59" s="52"/>
      <c r="D59" s="69" t="e">
        <f>'січень 2026'!D59+'лютий 2026'!D59+'березень 2026'!D59+'квітень 2026'!D59+'травень 2026'!#REF!+'червень 2026 '!D59+'липень 2026'!D59+'серпень 2026 '!D59+'вересень 2026'!D59+'жовтень 2026'!D59+'листопад 2026'!D59+'грудень 2026'!D59</f>
        <v>#REF!</v>
      </c>
      <c r="E59" s="69" t="e">
        <f>'січень 2026'!E59+'лютий 2026'!E59+'березень 2026'!E59+'квітень 2026'!E59+'травень 2026'!#REF!+'червень 2026 '!E59+'липень 2026'!E59+'серпень 2026 '!E59+'вересень 2026'!E59+'жовтень 2026'!E59+'листопад 2026'!E59+'грудень 2026'!E59</f>
        <v>#REF!</v>
      </c>
      <c r="F59" s="69" t="e">
        <f>'січень 2026'!F59+'лютий 2026'!F59+'березень 2026'!F59+'квітень 2026'!F59+'травень 2026'!#REF!+'червень 2026 '!F59+'липень 2026'!F59+'серпень 2026 '!F59+'вересень 2026'!F59+'жовтень 2026'!F59+'листопад 2026'!F59+'грудень 2026'!F59</f>
        <v>#REF!</v>
      </c>
      <c r="G59" s="69" t="e">
        <f>'січень 2026'!G59+'лютий 2026'!G59+'березень 2026'!G59+'квітень 2026'!G59+'травень 2026'!#REF!+'червень 2026 '!G59+'липень 2026'!G59+'серпень 2026 '!G59+'вересень 2026'!G59+'жовтень 2026'!G59+'листопад 2026'!G59+'грудень 2026'!G59</f>
        <v>#REF!</v>
      </c>
      <c r="H59" s="69" t="e">
        <f>'січень 2026'!H59+'лютий 2026'!H59+'березень 2026'!H59+'квітень 2026'!H59+'травень 2026'!#REF!+'червень 2026 '!H59+'липень 2026'!H59+'серпень 2026 '!H59+'вересень 2026'!H59+'жовтень 2026'!H59+'листопад 2026'!H59+'грудень 2026'!H59</f>
        <v>#REF!</v>
      </c>
      <c r="I59" s="69" t="e">
        <f>'січень 2026'!I59+'лютий 2026'!I59+'березень 2026'!I59+'квітень 2026'!I59+'травень 2026'!#REF!+'червень 2026 '!I59+'липень 2026'!I59+'серпень 2026 '!I59+'вересень 2026'!I59+'жовтень 2026'!I59+'листопад 2026'!I59+'грудень 2026'!I59</f>
        <v>#REF!</v>
      </c>
      <c r="J59" s="69" t="e">
        <f>'січень 2026'!J59+'лютий 2026'!J59+'березень 2026'!J59+'квітень 2026'!J59+'травень 2026'!#REF!+'червень 2026 '!J59+'липень 2026'!J59+'серпень 2026 '!J59+'вересень 2026'!J59+'жовтень 2026'!J59+'листопад 2026'!J59+'грудень 2026'!J59</f>
        <v>#REF!</v>
      </c>
      <c r="K59" s="69" t="e">
        <f>'січень 2026'!K59+'лютий 2026'!K59+'березень 2026'!K59+'квітень 2026'!K59+'травень 2026'!#REF!+'червень 2026 '!K59+'липень 2026'!K59+'серпень 2026 '!K59+'вересень 2026'!K59+'жовтень 2026'!K59+'листопад 2026'!K59+'грудень 2026'!K59</f>
        <v>#REF!</v>
      </c>
      <c r="L59" s="69" t="e">
        <f>'січень 2026'!L59+'лютий 2026'!L59+'березень 2026'!L59+'квітень 2026'!L59+'травень 2026'!#REF!+'червень 2026 '!L59+'липень 2026'!L59+'серпень 2026 '!L59+'вересень 2026'!L59+'жовтень 2026'!L59+'листопад 2026'!L59+'грудень 2026'!L59</f>
        <v>#REF!</v>
      </c>
      <c r="M59" s="69" t="e">
        <f>'січень 2026'!M59+'лютий 2026'!M59+'березень 2026'!M59+'квітень 2026'!M59+'травень 2026'!#REF!+'червень 2026 '!M59+'липень 2026'!M59+'серпень 2026 '!M59+'вересень 2026'!M59+'жовтень 2026'!M59+'листопад 2026'!M59+'грудень 2026'!M59</f>
        <v>#REF!</v>
      </c>
      <c r="N59" s="69" t="e">
        <f>'січень 2026'!N59+'лютий 2026'!N59+'березень 2026'!N59+'квітень 2026'!N59+'травень 2026'!#REF!+'червень 2026 '!N59+'липень 2026'!N59+'серпень 2026 '!N59+'вересень 2026'!N59+'жовтень 2026'!N59+'листопад 2026'!N59+'грудень 2026'!N59</f>
        <v>#REF!</v>
      </c>
      <c r="O59" s="69" t="e">
        <f>'січень 2026'!O59+'лютий 2026'!O59+'березень 2026'!O59+'квітень 2026'!O59+'травень 2026'!#REF!+'червень 2026 '!O59+'липень 2026'!O59+'серпень 2026 '!O59+'вересень 2026'!O59+'жовтень 2026'!O59+'листопад 2026'!O59+'грудень 2026'!O59</f>
        <v>#REF!</v>
      </c>
      <c r="P59" s="69" t="e">
        <f>'січень 2026'!P59+'лютий 2026'!P59+'березень 2026'!P59+'квітень 2026'!P59+'травень 2026'!#REF!+'червень 2026 '!P59+'липень 2026'!P59+'серпень 2026 '!P59+'вересень 2026'!P59+'жовтень 2026'!P59+'листопад 2026'!P59+'грудень 2026'!P59</f>
        <v>#REF!</v>
      </c>
      <c r="Q59" s="69" t="e">
        <f>'січень 2026'!Q59+'лютий 2026'!Q59+'березень 2026'!Q59+'квітень 2026'!Q59+'травень 2026'!#REF!+'червень 2026 '!Q59+'липень 2026'!Q59+'серпень 2026 '!Q59+'вересень 2026'!Q59+'жовтень 2026'!Q59+'листопад 2026'!Q59+'грудень 2026'!Q59</f>
        <v>#REF!</v>
      </c>
      <c r="R59" s="69" t="e">
        <f>'січень 2026'!R59+'лютий 2026'!R59+'березень 2026'!R59+'квітень 2026'!R59+'травень 2026'!#REF!+'червень 2026 '!R59+'липень 2026'!R59+'серпень 2026 '!R59+'вересень 2026'!R59+'жовтень 2026'!R59+'листопад 2026'!R59+'грудень 2026'!R59</f>
        <v>#REF!</v>
      </c>
      <c r="S59" s="69" t="e">
        <f>'січень 2026'!S59+'лютий 2026'!S59+'березень 2026'!S59+'квітень 2026'!S59+'травень 2026'!#REF!+'червень 2026 '!S59+'липень 2026'!S59+'серпень 2026 '!S59+'вересень 2026'!S59+'жовтень 2026'!S59+'листопад 2026'!S59+'грудень 2026'!S59</f>
        <v>#REF!</v>
      </c>
      <c r="T59" s="69" t="e">
        <f>'січень 2026'!T59+'лютий 2026'!T59+'березень 2026'!T59+'квітень 2026'!T59+'травень 2026'!#REF!+'червень 2026 '!T59+'липень 2026'!T59+'серпень 2026 '!T59+'вересень 2026'!T59+'жовтень 2026'!T59+'листопад 2026'!T59+'грудень 2026'!T59</f>
        <v>#REF!</v>
      </c>
      <c r="U59" s="69" t="e">
        <f>'січень 2026'!U59+'лютий 2026'!U59+'березень 2026'!U59+'квітень 2026'!U59+'травень 2026'!#REF!+'червень 2026 '!U59+'липень 2026'!U59+'серпень 2026 '!U59+'вересень 2026'!U59+'жовтень 2026'!U59+'листопад 2026'!U59+'грудень 2026'!U59</f>
        <v>#REF!</v>
      </c>
      <c r="V59" s="69" t="e">
        <f>'січень 2026'!V59+'лютий 2026'!V59+'березень 2026'!V59+'квітень 2026'!V59+'травень 2026'!#REF!+'червень 2026 '!V59+'липень 2026'!V59+'серпень 2026 '!V59+'вересень 2026'!V59+'жовтень 2026'!V59+'листопад 2026'!V59+'грудень 2026'!V59</f>
        <v>#REF!</v>
      </c>
      <c r="W59" s="76" t="e">
        <f t="shared" ref="W59:W61" si="4">SUM(D59:V59)</f>
        <v>#REF!</v>
      </c>
    </row>
    <row r="60" spans="1:25" x14ac:dyDescent="0.3">
      <c r="A60" s="79"/>
      <c r="B60" s="83"/>
      <c r="C60" s="54"/>
      <c r="D60" s="48" t="e">
        <f>'січень 2026'!D60+'лютий 2026'!D60+'березень 2026'!D60+'квітень 2026'!D60+'травень 2026'!#REF!+'червень 2026 '!D60+'липень 2026'!D60+'серпень 2026 '!D60+'вересень 2026'!D60+'жовтень 2026'!D60+'листопад 2026'!D60+'грудень 2026'!D60</f>
        <v>#REF!</v>
      </c>
      <c r="E60" s="48" t="e">
        <f>'січень 2026'!E60+'лютий 2026'!E60+'березень 2026'!E60+'квітень 2026'!E60+'травень 2026'!#REF!+'червень 2026 '!E60+'липень 2026'!E60+'серпень 2026 '!E60+'вересень 2026'!E60+'жовтень 2026'!E60+'листопад 2026'!E60+'грудень 2026'!E60</f>
        <v>#REF!</v>
      </c>
      <c r="F60" s="48" t="e">
        <f>'січень 2026'!F60+'лютий 2026'!F60+'березень 2026'!F60+'квітень 2026'!F60+'травень 2026'!#REF!+'червень 2026 '!F60+'липень 2026'!F60+'серпень 2026 '!F60+'вересень 2026'!F60+'жовтень 2026'!F60+'листопад 2026'!F60+'грудень 2026'!F60</f>
        <v>#REF!</v>
      </c>
      <c r="G60" s="48" t="e">
        <f>'січень 2026'!G60+'лютий 2026'!G60+'березень 2026'!G60+'квітень 2026'!G60+'травень 2026'!#REF!+'червень 2026 '!G60+'липень 2026'!G60+'серпень 2026 '!G60+'вересень 2026'!G60+'жовтень 2026'!G60+'листопад 2026'!G60+'грудень 2026'!G60</f>
        <v>#REF!</v>
      </c>
      <c r="H60" s="48" t="e">
        <f>'січень 2026'!H60+'лютий 2026'!H60+'березень 2026'!H60+'квітень 2026'!H60+'травень 2026'!#REF!+'червень 2026 '!H60+'липень 2026'!H60+'серпень 2026 '!H60+'вересень 2026'!H60+'жовтень 2026'!H60+'листопад 2026'!H60+'грудень 2026'!H60</f>
        <v>#REF!</v>
      </c>
      <c r="I60" s="48" t="e">
        <f>'січень 2026'!I60+'лютий 2026'!I60+'березень 2026'!I60+'квітень 2026'!I60+'травень 2026'!#REF!+'червень 2026 '!I60+'липень 2026'!I60+'серпень 2026 '!I60+'вересень 2026'!I60+'жовтень 2026'!I60+'листопад 2026'!I60+'грудень 2026'!I60</f>
        <v>#REF!</v>
      </c>
      <c r="J60" s="48" t="e">
        <f>'січень 2026'!J60+'лютий 2026'!J60+'березень 2026'!J60+'квітень 2026'!J60+'травень 2026'!#REF!+'червень 2026 '!J60+'липень 2026'!J60+'серпень 2026 '!J60+'вересень 2026'!J60+'жовтень 2026'!J60+'листопад 2026'!J60+'грудень 2026'!J60</f>
        <v>#REF!</v>
      </c>
      <c r="K60" s="48" t="e">
        <f>'січень 2026'!K60+'лютий 2026'!K60+'березень 2026'!K60+'квітень 2026'!K60+'травень 2026'!#REF!+'червень 2026 '!K60+'липень 2026'!K60+'серпень 2026 '!K60+'вересень 2026'!K60+'жовтень 2026'!K60+'листопад 2026'!K60+'грудень 2026'!K60</f>
        <v>#REF!</v>
      </c>
      <c r="L60" s="48" t="e">
        <f>'січень 2026'!L60+'лютий 2026'!L60+'березень 2026'!L60+'квітень 2026'!L60+'травень 2026'!#REF!+'червень 2026 '!L60+'липень 2026'!L60+'серпень 2026 '!L60+'вересень 2026'!L60+'жовтень 2026'!L60+'листопад 2026'!L60+'грудень 2026'!L60</f>
        <v>#REF!</v>
      </c>
      <c r="M60" s="48" t="e">
        <f>'січень 2026'!M60+'лютий 2026'!M60+'березень 2026'!M60+'квітень 2026'!M60+'травень 2026'!#REF!+'червень 2026 '!M60+'липень 2026'!M60+'серпень 2026 '!M60+'вересень 2026'!M60+'жовтень 2026'!M60+'листопад 2026'!M60+'грудень 2026'!M60</f>
        <v>#REF!</v>
      </c>
      <c r="N60" s="48" t="e">
        <f>'січень 2026'!N60+'лютий 2026'!N60+'березень 2026'!N60+'квітень 2026'!N60+'травень 2026'!#REF!+'червень 2026 '!N60+'липень 2026'!N60+'серпень 2026 '!N60+'вересень 2026'!N60+'жовтень 2026'!N60+'листопад 2026'!N60+'грудень 2026'!N60</f>
        <v>#REF!</v>
      </c>
      <c r="O60" s="48" t="e">
        <f>'січень 2026'!O60+'лютий 2026'!O60+'березень 2026'!O60+'квітень 2026'!O60+'травень 2026'!#REF!+'червень 2026 '!O60+'липень 2026'!O60+'серпень 2026 '!O60+'вересень 2026'!O60+'жовтень 2026'!O60+'листопад 2026'!O60+'грудень 2026'!O60</f>
        <v>#REF!</v>
      </c>
      <c r="P60" s="48" t="e">
        <f>'січень 2026'!P60+'лютий 2026'!P60+'березень 2026'!P60+'квітень 2026'!P60+'травень 2026'!#REF!+'червень 2026 '!P60+'липень 2026'!P60+'серпень 2026 '!P60+'вересень 2026'!P60+'жовтень 2026'!P60+'листопад 2026'!P60+'грудень 2026'!P60</f>
        <v>#REF!</v>
      </c>
      <c r="Q60" s="48" t="e">
        <f>'січень 2026'!Q60+'лютий 2026'!Q60+'березень 2026'!Q60+'квітень 2026'!Q60+'травень 2026'!#REF!+'червень 2026 '!Q60+'липень 2026'!Q60+'серпень 2026 '!Q60+'вересень 2026'!Q60+'жовтень 2026'!Q60+'листопад 2026'!Q60+'грудень 2026'!Q60</f>
        <v>#REF!</v>
      </c>
      <c r="R60" s="48" t="e">
        <f>'січень 2026'!R60+'лютий 2026'!R60+'березень 2026'!R60+'квітень 2026'!R60+'травень 2026'!#REF!+'червень 2026 '!R60+'липень 2026'!R60+'серпень 2026 '!R60+'вересень 2026'!R60+'жовтень 2026'!R60+'листопад 2026'!R60+'грудень 2026'!R60</f>
        <v>#REF!</v>
      </c>
      <c r="S60" s="48" t="e">
        <f>'січень 2026'!S60+'лютий 2026'!S60+'березень 2026'!S60+'квітень 2026'!S60+'травень 2026'!#REF!+'червень 2026 '!S60+'липень 2026'!S60+'серпень 2026 '!S60+'вересень 2026'!S60+'жовтень 2026'!S60+'листопад 2026'!S60+'грудень 2026'!S60</f>
        <v>#REF!</v>
      </c>
      <c r="T60" s="48" t="e">
        <f>'січень 2026'!T60+'лютий 2026'!T60+'березень 2026'!T60+'квітень 2026'!T60+'травень 2026'!#REF!+'червень 2026 '!T60+'липень 2026'!T60+'серпень 2026 '!T60+'вересень 2026'!T60+'жовтень 2026'!T60+'листопад 2026'!T60+'грудень 2026'!T60</f>
        <v>#REF!</v>
      </c>
      <c r="U60" s="48" t="e">
        <f>'січень 2026'!U60+'лютий 2026'!U60+'березень 2026'!U60+'квітень 2026'!U60+'травень 2026'!#REF!+'червень 2026 '!U60+'липень 2026'!U60+'серпень 2026 '!U60+'вересень 2026'!U60+'жовтень 2026'!U60+'листопад 2026'!U60+'грудень 2026'!U60</f>
        <v>#REF!</v>
      </c>
      <c r="V60" s="48" t="e">
        <f>'січень 2026'!V60+'лютий 2026'!V60+'березень 2026'!V60+'квітень 2026'!V60+'травень 2026'!#REF!+'червень 2026 '!V60+'липень 2026'!V60+'серпень 2026 '!V60+'вересень 2026'!V60+'жовтень 2026'!V60+'листопад 2026'!V60+'грудень 2026'!V60</f>
        <v>#REF!</v>
      </c>
      <c r="W60" s="46"/>
    </row>
    <row r="61" spans="1:25" ht="14.4" x14ac:dyDescent="0.3">
      <c r="A61" s="80"/>
      <c r="B61" s="81" t="s">
        <v>43</v>
      </c>
      <c r="C61" s="52"/>
      <c r="D61" s="69" t="e">
        <f>'січень 2026'!D61+'лютий 2026'!D61+'березень 2026'!D61+'квітень 2026'!D61+'травень 2026'!#REF!+'червень 2026 '!D61+'липень 2026'!D61+'серпень 2026 '!D61+'вересень 2026'!D61+'жовтень 2026'!D61+'листопад 2026'!D61+'грудень 2026'!D61</f>
        <v>#REF!</v>
      </c>
      <c r="E61" s="69" t="e">
        <f>'січень 2026'!E61+'лютий 2026'!E61+'березень 2026'!E61+'квітень 2026'!E61+'травень 2026'!#REF!+'червень 2026 '!E61+'липень 2026'!E61+'серпень 2026 '!E61+'вересень 2026'!E61+'жовтень 2026'!E61+'листопад 2026'!E61+'грудень 2026'!E61</f>
        <v>#REF!</v>
      </c>
      <c r="F61" s="69" t="e">
        <f>'січень 2026'!F61+'лютий 2026'!F61+'березень 2026'!F61+'квітень 2026'!F61+'травень 2026'!#REF!+'червень 2026 '!F61+'липень 2026'!F61+'серпень 2026 '!F61+'вересень 2026'!F61+'жовтень 2026'!F61+'листопад 2026'!F61+'грудень 2026'!F61</f>
        <v>#REF!</v>
      </c>
      <c r="G61" s="69" t="e">
        <f>'січень 2026'!G61+'лютий 2026'!G61+'березень 2026'!G61+'квітень 2026'!G61+'травень 2026'!#REF!+'червень 2026 '!G61+'липень 2026'!G61+'серпень 2026 '!G61+'вересень 2026'!G61+'жовтень 2026'!G61+'листопад 2026'!G61+'грудень 2026'!G61</f>
        <v>#REF!</v>
      </c>
      <c r="H61" s="69" t="e">
        <f>'січень 2026'!H61+'лютий 2026'!H61+'березень 2026'!H61+'квітень 2026'!H61+'травень 2026'!#REF!+'червень 2026 '!H61+'липень 2026'!H61+'серпень 2026 '!H61+'вересень 2026'!H61+'жовтень 2026'!H61+'листопад 2026'!H61+'грудень 2026'!H61</f>
        <v>#REF!</v>
      </c>
      <c r="I61" s="69" t="e">
        <f>'січень 2026'!I61+'лютий 2026'!I61+'березень 2026'!I61+'квітень 2026'!I61+'травень 2026'!#REF!+'червень 2026 '!I61+'липень 2026'!I61+'серпень 2026 '!I61+'вересень 2026'!I61+'жовтень 2026'!I61+'листопад 2026'!I61+'грудень 2026'!I61</f>
        <v>#REF!</v>
      </c>
      <c r="J61" s="69" t="e">
        <f>'січень 2026'!J61+'лютий 2026'!J61+'березень 2026'!J61+'квітень 2026'!J61+'травень 2026'!#REF!+'червень 2026 '!J61+'липень 2026'!J61+'серпень 2026 '!J61+'вересень 2026'!J61+'жовтень 2026'!J61+'листопад 2026'!J61+'грудень 2026'!J61</f>
        <v>#REF!</v>
      </c>
      <c r="K61" s="69" t="e">
        <f>'січень 2026'!K61+'лютий 2026'!K61+'березень 2026'!K61+'квітень 2026'!K61+'травень 2026'!#REF!+'червень 2026 '!K61+'липень 2026'!K61+'серпень 2026 '!K61+'вересень 2026'!K61+'жовтень 2026'!K61+'листопад 2026'!K61+'грудень 2026'!K61</f>
        <v>#REF!</v>
      </c>
      <c r="L61" s="69" t="e">
        <f>'січень 2026'!L61+'лютий 2026'!L61+'березень 2026'!L61+'квітень 2026'!L61+'травень 2026'!#REF!+'червень 2026 '!L61+'липень 2026'!L61+'серпень 2026 '!L61+'вересень 2026'!L61+'жовтень 2026'!L61+'листопад 2026'!L61+'грудень 2026'!L61</f>
        <v>#REF!</v>
      </c>
      <c r="M61" s="69" t="e">
        <f>'січень 2026'!M61+'лютий 2026'!M61+'березень 2026'!M61+'квітень 2026'!M61+'травень 2026'!#REF!+'червень 2026 '!M61+'липень 2026'!M61+'серпень 2026 '!M61+'вересень 2026'!M61+'жовтень 2026'!M61+'листопад 2026'!M61+'грудень 2026'!M61</f>
        <v>#REF!</v>
      </c>
      <c r="N61" s="69" t="e">
        <f>'січень 2026'!N61+'лютий 2026'!N61+'березень 2026'!N61+'квітень 2026'!N61+'травень 2026'!#REF!+'червень 2026 '!N61+'липень 2026'!N61+'серпень 2026 '!N61+'вересень 2026'!N61+'жовтень 2026'!N61+'листопад 2026'!N61+'грудень 2026'!N61</f>
        <v>#REF!</v>
      </c>
      <c r="O61" s="69" t="e">
        <f>'січень 2026'!O61+'лютий 2026'!O61+'березень 2026'!O61+'квітень 2026'!O61+'травень 2026'!#REF!+'червень 2026 '!O61+'липень 2026'!O61+'серпень 2026 '!O61+'вересень 2026'!O61+'жовтень 2026'!O61+'листопад 2026'!O61+'грудень 2026'!O61</f>
        <v>#REF!</v>
      </c>
      <c r="P61" s="69" t="e">
        <f>'січень 2026'!P61+'лютий 2026'!P61+'березень 2026'!P61+'квітень 2026'!P61+'травень 2026'!#REF!+'червень 2026 '!P61+'липень 2026'!P61+'серпень 2026 '!P61+'вересень 2026'!P61+'жовтень 2026'!P61+'листопад 2026'!P61+'грудень 2026'!P61</f>
        <v>#REF!</v>
      </c>
      <c r="Q61" s="69" t="e">
        <f>'січень 2026'!Q61+'лютий 2026'!Q61+'березень 2026'!Q61+'квітень 2026'!Q61+'травень 2026'!#REF!+'червень 2026 '!Q61+'липень 2026'!Q61+'серпень 2026 '!Q61+'вересень 2026'!Q61+'жовтень 2026'!Q61+'листопад 2026'!Q61+'грудень 2026'!Q61</f>
        <v>#REF!</v>
      </c>
      <c r="R61" s="69" t="e">
        <f>'січень 2026'!R61+'лютий 2026'!R61+'березень 2026'!R61+'квітень 2026'!R61+'травень 2026'!#REF!+'червень 2026 '!R61+'липень 2026'!R61+'серпень 2026 '!R61+'вересень 2026'!R61+'жовтень 2026'!R61+'листопад 2026'!R61+'грудень 2026'!R61</f>
        <v>#REF!</v>
      </c>
      <c r="S61" s="69" t="e">
        <f>'січень 2026'!S61+'лютий 2026'!S61+'березень 2026'!S61+'квітень 2026'!S61+'травень 2026'!#REF!+'червень 2026 '!S61+'липень 2026'!S61+'серпень 2026 '!S61+'вересень 2026'!S61+'жовтень 2026'!S61+'листопад 2026'!S61+'грудень 2026'!S61</f>
        <v>#REF!</v>
      </c>
      <c r="T61" s="69" t="e">
        <f>'січень 2026'!T61+'лютий 2026'!T61+'березень 2026'!T61+'квітень 2026'!T61+'травень 2026'!#REF!+'червень 2026 '!T61+'липень 2026'!T61+'серпень 2026 '!T61+'вересень 2026'!T61+'жовтень 2026'!T61+'листопад 2026'!T61+'грудень 2026'!T61</f>
        <v>#REF!</v>
      </c>
      <c r="U61" s="69" t="e">
        <f>'січень 2026'!U61+'лютий 2026'!U61+'березень 2026'!U61+'квітень 2026'!U61+'травень 2026'!#REF!+'червень 2026 '!U61+'липень 2026'!U61+'серпень 2026 '!U61+'вересень 2026'!U61+'жовтень 2026'!U61+'листопад 2026'!U61+'грудень 2026'!U61</f>
        <v>#REF!</v>
      </c>
      <c r="V61" s="69" t="e">
        <f>'січень 2026'!V61+'лютий 2026'!V61+'березень 2026'!V61+'квітень 2026'!V61+'травень 2026'!#REF!+'червень 2026 '!V61+'липень 2026'!V61+'серпень 2026 '!V61+'вересень 2026'!V61+'жовтень 2026'!V61+'листопад 2026'!V61+'грудень 2026'!V61</f>
        <v>#REF!</v>
      </c>
      <c r="W61" s="76" t="e">
        <f t="shared" si="4"/>
        <v>#REF!</v>
      </c>
    </row>
    <row r="62" spans="1:25" x14ac:dyDescent="0.3">
      <c r="A62" s="79"/>
      <c r="B62" s="79"/>
      <c r="C62" s="47"/>
      <c r="D62" s="48" t="e">
        <f>'січень 2026'!D62+'лютий 2026'!D62+'березень 2026'!D62+'квітень 2026'!D62+'травень 2026'!#REF!+'червень 2026 '!D62+'липень 2026'!D62+'серпень 2026 '!D62+'вересень 2026'!D62+'жовтень 2026'!D62+'листопад 2026'!D62+'грудень 2026'!D62</f>
        <v>#REF!</v>
      </c>
      <c r="E62" s="48" t="e">
        <f>'січень 2026'!E62+'лютий 2026'!E62+'березень 2026'!E62+'квітень 2026'!E62+'травень 2026'!#REF!+'червень 2026 '!E62+'липень 2026'!E62+'серпень 2026 '!E62+'вересень 2026'!E62+'жовтень 2026'!E62+'листопад 2026'!E62+'грудень 2026'!E62</f>
        <v>#REF!</v>
      </c>
      <c r="F62" s="48" t="e">
        <f>'січень 2026'!F62+'лютий 2026'!F62+'березень 2026'!F62+'квітень 2026'!F62+'травень 2026'!#REF!+'червень 2026 '!F62+'липень 2026'!F62+'серпень 2026 '!F62+'вересень 2026'!F62+'жовтень 2026'!F62+'листопад 2026'!F62+'грудень 2026'!F62</f>
        <v>#REF!</v>
      </c>
      <c r="G62" s="48" t="e">
        <f>'січень 2026'!G62+'лютий 2026'!G62+'березень 2026'!G62+'квітень 2026'!G62+'травень 2026'!#REF!+'червень 2026 '!G62+'липень 2026'!G62+'серпень 2026 '!G62+'вересень 2026'!G62+'жовтень 2026'!G62+'листопад 2026'!G62+'грудень 2026'!G62</f>
        <v>#REF!</v>
      </c>
      <c r="H62" s="48" t="e">
        <f>'січень 2026'!H62+'лютий 2026'!H62+'березень 2026'!H62+'квітень 2026'!H62+'травень 2026'!#REF!+'червень 2026 '!H62+'липень 2026'!H62+'серпень 2026 '!H62+'вересень 2026'!H62+'жовтень 2026'!H62+'листопад 2026'!H62+'грудень 2026'!H62</f>
        <v>#REF!</v>
      </c>
      <c r="I62" s="48" t="e">
        <f>'січень 2026'!I62+'лютий 2026'!I62+'березень 2026'!I62+'квітень 2026'!I62+'травень 2026'!#REF!+'червень 2026 '!I62+'липень 2026'!I62+'серпень 2026 '!I62+'вересень 2026'!I62+'жовтень 2026'!I62+'листопад 2026'!I62+'грудень 2026'!I62</f>
        <v>#REF!</v>
      </c>
      <c r="J62" s="48" t="e">
        <f>'січень 2026'!J62+'лютий 2026'!J62+'березень 2026'!J62+'квітень 2026'!J62+'травень 2026'!#REF!+'червень 2026 '!J62+'липень 2026'!J62+'серпень 2026 '!J62+'вересень 2026'!J62+'жовтень 2026'!J62+'листопад 2026'!J62+'грудень 2026'!J62</f>
        <v>#REF!</v>
      </c>
      <c r="K62" s="48" t="e">
        <f>'січень 2026'!K62+'лютий 2026'!K62+'березень 2026'!K62+'квітень 2026'!K62+'травень 2026'!#REF!+'червень 2026 '!K62+'липень 2026'!K62+'серпень 2026 '!K62+'вересень 2026'!K62+'жовтень 2026'!K62+'листопад 2026'!K62+'грудень 2026'!K62</f>
        <v>#REF!</v>
      </c>
      <c r="L62" s="48" t="e">
        <f>'січень 2026'!L62+'лютий 2026'!L62+'березень 2026'!L62+'квітень 2026'!L62+'травень 2026'!#REF!+'червень 2026 '!L62+'липень 2026'!L62+'серпень 2026 '!L62+'вересень 2026'!L62+'жовтень 2026'!L62+'листопад 2026'!L62+'грудень 2026'!L62</f>
        <v>#REF!</v>
      </c>
      <c r="M62" s="48" t="e">
        <f>'січень 2026'!M62+'лютий 2026'!M62+'березень 2026'!M62+'квітень 2026'!M62+'травень 2026'!#REF!+'червень 2026 '!M62+'липень 2026'!M62+'серпень 2026 '!M62+'вересень 2026'!M62+'жовтень 2026'!M62+'листопад 2026'!M62+'грудень 2026'!M62</f>
        <v>#REF!</v>
      </c>
      <c r="N62" s="48" t="e">
        <f>'січень 2026'!N62+'лютий 2026'!N62+'березень 2026'!N62+'квітень 2026'!N62+'травень 2026'!#REF!+'червень 2026 '!N62+'липень 2026'!N62+'серпень 2026 '!N62+'вересень 2026'!N62+'жовтень 2026'!N62+'листопад 2026'!N62+'грудень 2026'!N62</f>
        <v>#REF!</v>
      </c>
      <c r="O62" s="48" t="e">
        <f>'січень 2026'!O62+'лютий 2026'!O62+'березень 2026'!O62+'квітень 2026'!O62+'травень 2026'!#REF!+'червень 2026 '!O62+'липень 2026'!O62+'серпень 2026 '!O62+'вересень 2026'!O62+'жовтень 2026'!O62+'листопад 2026'!O62+'грудень 2026'!O62</f>
        <v>#REF!</v>
      </c>
      <c r="P62" s="48" t="e">
        <f>'січень 2026'!P62+'лютий 2026'!P62+'березень 2026'!P62+'квітень 2026'!P62+'травень 2026'!#REF!+'червень 2026 '!P62+'липень 2026'!P62+'серпень 2026 '!P62+'вересень 2026'!P62+'жовтень 2026'!P62+'листопад 2026'!P62+'грудень 2026'!P62</f>
        <v>#REF!</v>
      </c>
      <c r="Q62" s="48" t="e">
        <f>'січень 2026'!Q62+'лютий 2026'!Q62+'березень 2026'!Q62+'квітень 2026'!Q62+'травень 2026'!#REF!+'червень 2026 '!Q62+'липень 2026'!Q62+'серпень 2026 '!Q62+'вересень 2026'!Q62+'жовтень 2026'!Q62+'листопад 2026'!Q62+'грудень 2026'!Q62</f>
        <v>#REF!</v>
      </c>
      <c r="R62" s="48" t="e">
        <f>'січень 2026'!R62+'лютий 2026'!R62+'березень 2026'!R62+'квітень 2026'!R62+'травень 2026'!#REF!+'червень 2026 '!R62+'липень 2026'!R62+'серпень 2026 '!R62+'вересень 2026'!R62+'жовтень 2026'!R62+'листопад 2026'!R62+'грудень 2026'!R62</f>
        <v>#REF!</v>
      </c>
      <c r="S62" s="48" t="e">
        <f>'січень 2026'!S62+'лютий 2026'!S62+'березень 2026'!S62+'квітень 2026'!S62+'травень 2026'!#REF!+'червень 2026 '!S62+'липень 2026'!S62+'серпень 2026 '!S62+'вересень 2026'!S62+'жовтень 2026'!S62+'листопад 2026'!S62+'грудень 2026'!S62</f>
        <v>#REF!</v>
      </c>
      <c r="T62" s="48" t="e">
        <f>'січень 2026'!T62+'лютий 2026'!T62+'березень 2026'!T62+'квітень 2026'!T62+'травень 2026'!#REF!+'червень 2026 '!T62+'липень 2026'!T62+'серпень 2026 '!T62+'вересень 2026'!T62+'жовтень 2026'!T62+'листопад 2026'!T62+'грудень 2026'!T62</f>
        <v>#REF!</v>
      </c>
      <c r="U62" s="48" t="e">
        <f>'січень 2026'!U62+'лютий 2026'!U62+'березень 2026'!U62+'квітень 2026'!U62+'травень 2026'!#REF!+'червень 2026 '!U62+'липень 2026'!U62+'серпень 2026 '!U62+'вересень 2026'!U62+'жовтень 2026'!U62+'листопад 2026'!U62+'грудень 2026'!U62</f>
        <v>#REF!</v>
      </c>
      <c r="V62" s="48" t="e">
        <f>'січень 2026'!V62+'лютий 2026'!V62+'березень 2026'!V62+'квітень 2026'!V62+'травень 2026'!#REF!+'червень 2026 '!V62+'липень 2026'!V62+'серпень 2026 '!V62+'вересень 2026'!V62+'жовтень 2026'!V62+'листопад 2026'!V62+'грудень 2026'!V62</f>
        <v>#REF!</v>
      </c>
      <c r="W62" s="46"/>
    </row>
    <row r="63" spans="1:25" ht="15.6" x14ac:dyDescent="0.3">
      <c r="A63" s="84"/>
      <c r="B63" s="85" t="s">
        <v>63</v>
      </c>
      <c r="C63" s="55"/>
      <c r="D63" s="77" t="e">
        <f>'січень 2026'!D63+'лютий 2026'!D63+'березень 2026'!D63+'квітень 2026'!D63+'травень 2026'!#REF!+'червень 2026 '!D63+'липень 2026'!D63+'серпень 2026 '!D63+'вересень 2026'!D63+'жовтень 2026'!D63+'листопад 2026'!D63+'грудень 2026'!D63</f>
        <v>#REF!</v>
      </c>
      <c r="E63" s="77" t="e">
        <f>'січень 2026'!E63+'лютий 2026'!E63+'березень 2026'!E63+'квітень 2026'!E63+'травень 2026'!#REF!+'червень 2026 '!E63+'липень 2026'!E63+'серпень 2026 '!E63+'вересень 2026'!E63+'жовтень 2026'!E63+'листопад 2026'!E63+'грудень 2026'!E63</f>
        <v>#REF!</v>
      </c>
      <c r="F63" s="77" t="e">
        <f>'січень 2026'!F63+'лютий 2026'!F63+'березень 2026'!F63+'квітень 2026'!F63+'травень 2026'!#REF!+'червень 2026 '!F63+'липень 2026'!F63+'серпень 2026 '!F63+'вересень 2026'!F63+'жовтень 2026'!F63+'листопад 2026'!F63+'грудень 2026'!F63</f>
        <v>#REF!</v>
      </c>
      <c r="G63" s="77" t="e">
        <f>'січень 2026'!G63+'лютий 2026'!G63+'березень 2026'!G63+'квітень 2026'!G63+'травень 2026'!#REF!+'червень 2026 '!G63+'липень 2026'!G63+'серпень 2026 '!G63+'вересень 2026'!G63+'жовтень 2026'!G63+'листопад 2026'!G63+'грудень 2026'!G63</f>
        <v>#REF!</v>
      </c>
      <c r="H63" s="77" t="e">
        <f>'січень 2026'!H63+'лютий 2026'!H63+'березень 2026'!H63+'квітень 2026'!H63+'травень 2026'!#REF!+'червень 2026 '!H63+'липень 2026'!H63+'серпень 2026 '!H63+'вересень 2026'!H63+'жовтень 2026'!H63+'листопад 2026'!H63+'грудень 2026'!H63</f>
        <v>#REF!</v>
      </c>
      <c r="I63" s="77" t="e">
        <f>'січень 2026'!I63+'лютий 2026'!I63+'березень 2026'!I63+'квітень 2026'!I63+'травень 2026'!#REF!+'червень 2026 '!I63+'липень 2026'!I63+'серпень 2026 '!I63+'вересень 2026'!I63+'жовтень 2026'!I63+'листопад 2026'!I63+'грудень 2026'!I63</f>
        <v>#REF!</v>
      </c>
      <c r="J63" s="77" t="e">
        <f>'січень 2026'!J63+'лютий 2026'!J63+'березень 2026'!J63+'квітень 2026'!J63+'травень 2026'!#REF!+'червень 2026 '!J63+'липень 2026'!J63+'серпень 2026 '!J63+'вересень 2026'!J63+'жовтень 2026'!J63+'листопад 2026'!J63+'грудень 2026'!J63</f>
        <v>#REF!</v>
      </c>
      <c r="K63" s="77" t="e">
        <f>'січень 2026'!K63+'лютий 2026'!K63+'березень 2026'!K63+'квітень 2026'!K63+'травень 2026'!#REF!+'червень 2026 '!K63+'липень 2026'!K63+'серпень 2026 '!K63+'вересень 2026'!K63+'жовтень 2026'!K63+'листопад 2026'!K63+'грудень 2026'!K63</f>
        <v>#REF!</v>
      </c>
      <c r="L63" s="77" t="e">
        <f>'січень 2026'!L63+'лютий 2026'!L63+'березень 2026'!L63+'квітень 2026'!L63+'травень 2026'!#REF!+'червень 2026 '!L63+'липень 2026'!L63+'серпень 2026 '!L63+'вересень 2026'!L63+'жовтень 2026'!L63+'листопад 2026'!L63+'грудень 2026'!L63</f>
        <v>#REF!</v>
      </c>
      <c r="M63" s="77" t="e">
        <f>'січень 2026'!M63+'лютий 2026'!M63+'березень 2026'!M63+'квітень 2026'!M63+'травень 2026'!#REF!+'червень 2026 '!M63+'липень 2026'!M63+'серпень 2026 '!M63+'вересень 2026'!M63+'жовтень 2026'!M63+'листопад 2026'!M63+'грудень 2026'!M63</f>
        <v>#REF!</v>
      </c>
      <c r="N63" s="77" t="e">
        <f>'січень 2026'!N63+'лютий 2026'!N63+'березень 2026'!N63+'квітень 2026'!N63+'травень 2026'!#REF!+'червень 2026 '!N63+'липень 2026'!N63+'серпень 2026 '!N63+'вересень 2026'!N63+'жовтень 2026'!N63+'листопад 2026'!N63+'грудень 2026'!N63</f>
        <v>#REF!</v>
      </c>
      <c r="O63" s="77" t="e">
        <f>'січень 2026'!O63+'лютий 2026'!O63+'березень 2026'!O63+'квітень 2026'!O63+'травень 2026'!#REF!+'червень 2026 '!O63+'липень 2026'!O63+'серпень 2026 '!O63+'вересень 2026'!O63+'жовтень 2026'!O63+'листопад 2026'!O63+'грудень 2026'!O63</f>
        <v>#REF!</v>
      </c>
      <c r="P63" s="77" t="e">
        <f>'січень 2026'!P63+'лютий 2026'!P63+'березень 2026'!P63+'квітень 2026'!P63+'травень 2026'!#REF!+'червень 2026 '!P63+'липень 2026'!P63+'серпень 2026 '!P63+'вересень 2026'!P63+'жовтень 2026'!P63+'листопад 2026'!P63+'грудень 2026'!P63</f>
        <v>#REF!</v>
      </c>
      <c r="Q63" s="77" t="e">
        <f>'січень 2026'!Q63+'лютий 2026'!Q63+'березень 2026'!Q63+'квітень 2026'!Q63+'травень 2026'!#REF!+'червень 2026 '!Q63+'липень 2026'!Q63+'серпень 2026 '!Q63+'вересень 2026'!Q63+'жовтень 2026'!Q63+'листопад 2026'!Q63+'грудень 2026'!Q63</f>
        <v>#REF!</v>
      </c>
      <c r="R63" s="77" t="e">
        <f>'січень 2026'!R63+'лютий 2026'!R63+'березень 2026'!R63+'квітень 2026'!R63+'травень 2026'!#REF!+'червень 2026 '!R63+'липень 2026'!R63+'серпень 2026 '!R63+'вересень 2026'!R63+'жовтень 2026'!R63+'листопад 2026'!R63+'грудень 2026'!R63</f>
        <v>#REF!</v>
      </c>
      <c r="S63" s="77" t="e">
        <f>'січень 2026'!S63+'лютий 2026'!S63+'березень 2026'!S63+'квітень 2026'!S63+'травень 2026'!#REF!+'червень 2026 '!S63+'липень 2026'!S63+'серпень 2026 '!S63+'вересень 2026'!S63+'жовтень 2026'!S63+'листопад 2026'!S63+'грудень 2026'!S63</f>
        <v>#REF!</v>
      </c>
      <c r="T63" s="77" t="e">
        <f>'січень 2026'!T63+'лютий 2026'!T63+'березень 2026'!T63+'квітень 2026'!T63+'травень 2026'!#REF!+'червень 2026 '!T63+'липень 2026'!T63+'серпень 2026 '!T63+'вересень 2026'!T63+'жовтень 2026'!T63+'листопад 2026'!T63+'грудень 2026'!T63</f>
        <v>#REF!</v>
      </c>
      <c r="U63" s="77" t="e">
        <f>'січень 2026'!U63+'лютий 2026'!U63+'березень 2026'!U63+'квітень 2026'!U63+'травень 2026'!#REF!+'червень 2026 '!U63+'липень 2026'!U63+'серпень 2026 '!U63+'вересень 2026'!U63+'жовтень 2026'!U63+'листопад 2026'!U63+'грудень 2026'!U63</f>
        <v>#REF!</v>
      </c>
      <c r="V63" s="77" t="e">
        <f>'січень 2026'!V63+'лютий 2026'!V63+'березень 2026'!V63+'квітень 2026'!V63+'травень 2026'!#REF!+'червень 2026 '!V63+'липень 2026'!V63+'серпень 2026 '!V63+'вересень 2026'!V63+'жовтень 2026'!V63+'листопад 2026'!V63+'грудень 2026'!V63</f>
        <v>#REF!</v>
      </c>
      <c r="W63" s="56" t="e">
        <f t="shared" ref="W63" si="5">W30+W50+W55+W57+W59+W61</f>
        <v>#REF!</v>
      </c>
      <c r="Y63" s="35"/>
    </row>
    <row r="64" spans="1:25" x14ac:dyDescent="0.3">
      <c r="A64" s="79"/>
      <c r="B64" s="79"/>
      <c r="C64" s="4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6"/>
    </row>
    <row r="65" spans="1:27" s="24" customFormat="1" ht="14.4" x14ac:dyDescent="0.3">
      <c r="A65" s="86"/>
      <c r="B65" s="86"/>
      <c r="C65" s="5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60"/>
      <c r="X65" s="30"/>
      <c r="Y65" s="30"/>
      <c r="Z65" s="30"/>
      <c r="AA65" s="30"/>
    </row>
    <row r="66" spans="1:27" x14ac:dyDescent="0.3">
      <c r="A66" s="79"/>
      <c r="B66" s="79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6"/>
    </row>
    <row r="67" spans="1:27" x14ac:dyDescent="0.3">
      <c r="A67" s="87"/>
      <c r="B67" s="81" t="s">
        <v>61</v>
      </c>
      <c r="C67" s="66"/>
      <c r="D67" s="69" t="e">
        <f>'січень 2026'!D67+'лютий 2026'!D67+'березень 2026'!D67+'квітень 2026'!D67+'травень 2026'!#REF!+'червень 2026 '!D67+'липень 2026'!D67+'серпень 2026 '!D67+'вересень 2026'!D67+'жовтень 2026'!D67+'листопад 2026'!D67+'грудень 2026'!D67</f>
        <v>#REF!</v>
      </c>
      <c r="E67" s="69" t="e">
        <f>'січень 2026'!E67+'лютий 2026'!E67+'березень 2026'!E67+'квітень 2026'!E67+'травень 2026'!#REF!+'червень 2026 '!E67+'липень 2026'!E67+'серпень 2026 '!E67+'вересень 2026'!E67+'жовтень 2026'!E67+'листопад 2026'!E67+'грудень 2026'!E67</f>
        <v>#REF!</v>
      </c>
      <c r="F67" s="69" t="e">
        <f>'січень 2026'!F67+'лютий 2026'!F67+'березень 2026'!F67+'квітень 2026'!F67+'травень 2026'!#REF!+'червень 2026 '!F67+'липень 2026'!F67+'серпень 2026 '!F67+'вересень 2026'!F67+'жовтень 2026'!F67+'листопад 2026'!F67+'грудень 2026'!F67</f>
        <v>#REF!</v>
      </c>
      <c r="G67" s="69" t="e">
        <f>'січень 2026'!G67+'лютий 2026'!G67+'березень 2026'!G67+'квітень 2026'!G67+'травень 2026'!#REF!+'червень 2026 '!G67+'липень 2026'!G67+'серпень 2026 '!G67+'вересень 2026'!G67+'жовтень 2026'!G67+'листопад 2026'!G67+'грудень 2026'!G67</f>
        <v>#REF!</v>
      </c>
      <c r="H67" s="69" t="e">
        <f>'січень 2026'!H67+'лютий 2026'!H67+'березень 2026'!H67+'квітень 2026'!H67+'травень 2026'!#REF!+'червень 2026 '!H67+'липень 2026'!H67+'серпень 2026 '!H67+'вересень 2026'!H67+'жовтень 2026'!H67+'листопад 2026'!H67+'грудень 2026'!H67</f>
        <v>#REF!</v>
      </c>
      <c r="I67" s="69" t="e">
        <f>'січень 2026'!I67+'лютий 2026'!I67+'березень 2026'!I67+'квітень 2026'!I67+'травень 2026'!#REF!+'червень 2026 '!I67+'липень 2026'!I67+'серпень 2026 '!I67+'вересень 2026'!I67+'жовтень 2026'!I67+'листопад 2026'!I67+'грудень 2026'!I67</f>
        <v>#REF!</v>
      </c>
      <c r="J67" s="69" t="e">
        <f>'січень 2026'!J67+'лютий 2026'!J67+'березень 2026'!J67+'квітень 2026'!J67+'травень 2026'!#REF!+'червень 2026 '!J67+'липень 2026'!J67+'серпень 2026 '!J67+'вересень 2026'!J67+'жовтень 2026'!J67+'листопад 2026'!J67+'грудень 2026'!J67</f>
        <v>#REF!</v>
      </c>
      <c r="K67" s="69" t="e">
        <f>'січень 2026'!K67+'лютий 2026'!K67+'березень 2026'!K67+'квітень 2026'!K67+'травень 2026'!#REF!+'червень 2026 '!K67+'липень 2026'!K67+'серпень 2026 '!K67+'вересень 2026'!K67+'жовтень 2026'!K67+'листопад 2026'!K67+'грудень 2026'!K67</f>
        <v>#REF!</v>
      </c>
      <c r="L67" s="69" t="e">
        <f>'січень 2026'!L67+'лютий 2026'!L67+'березень 2026'!L67+'квітень 2026'!L67+'травень 2026'!#REF!+'червень 2026 '!L67+'липень 2026'!L67+'серпень 2026 '!L67+'вересень 2026'!L67+'жовтень 2026'!L67+'листопад 2026'!L67+'грудень 2026'!L67</f>
        <v>#REF!</v>
      </c>
      <c r="M67" s="69" t="e">
        <f>'січень 2026'!M67+'лютий 2026'!M67+'березень 2026'!M67+'квітень 2026'!M67+'травень 2026'!#REF!+'червень 2026 '!M67+'липень 2026'!M67+'серпень 2026 '!M67+'вересень 2026'!M67+'жовтень 2026'!M67+'листопад 2026'!M67+'грудень 2026'!M67</f>
        <v>#REF!</v>
      </c>
      <c r="N67" s="69" t="e">
        <f>'січень 2026'!N67+'лютий 2026'!N67+'березень 2026'!N67+'квітень 2026'!N67+'травень 2026'!#REF!+'червень 2026 '!N67+'липень 2026'!N67+'серпень 2026 '!N67+'вересень 2026'!N67+'жовтень 2026'!N67+'листопад 2026'!N67+'грудень 2026'!N67</f>
        <v>#REF!</v>
      </c>
      <c r="O67" s="69" t="e">
        <f>'січень 2026'!O67+'лютий 2026'!O67+'березень 2026'!O67+'квітень 2026'!O67+'травень 2026'!#REF!+'червень 2026 '!O67+'липень 2026'!O67+'серпень 2026 '!O67+'вересень 2026'!O67+'жовтень 2026'!O67+'листопад 2026'!O67+'грудень 2026'!O67</f>
        <v>#REF!</v>
      </c>
      <c r="P67" s="69" t="e">
        <f>'січень 2026'!P67+'лютий 2026'!P67+'березень 2026'!P67+'квітень 2026'!P67+'травень 2026'!#REF!+'червень 2026 '!P67+'липень 2026'!P67+'серпень 2026 '!P67+'вересень 2026'!P67+'жовтень 2026'!P67+'листопад 2026'!P67+'грудень 2026'!P67</f>
        <v>#REF!</v>
      </c>
      <c r="Q67" s="69" t="e">
        <f>'січень 2026'!Q67+'лютий 2026'!Q67+'березень 2026'!Q67+'квітень 2026'!Q67+'травень 2026'!#REF!+'червень 2026 '!Q67+'липень 2026'!Q67+'серпень 2026 '!Q67+'вересень 2026'!Q67+'жовтень 2026'!Q67+'листопад 2026'!Q67+'грудень 2026'!Q67</f>
        <v>#REF!</v>
      </c>
      <c r="R67" s="69" t="e">
        <f>'січень 2026'!R67+'лютий 2026'!R67+'березень 2026'!R67+'квітень 2026'!R67+'травень 2026'!#REF!+'червень 2026 '!R67+'липень 2026'!R67+'серпень 2026 '!R67+'вересень 2026'!R67+'жовтень 2026'!R67+'листопад 2026'!R67+'грудень 2026'!R67</f>
        <v>#REF!</v>
      </c>
      <c r="S67" s="69" t="e">
        <f>'січень 2026'!S67+'лютий 2026'!S67+'березень 2026'!S67+'квітень 2026'!S67+'травень 2026'!#REF!+'червень 2026 '!S67+'липень 2026'!S67+'серпень 2026 '!S67+'вересень 2026'!S67+'жовтень 2026'!S67+'листопад 2026'!S67+'грудень 2026'!S67</f>
        <v>#REF!</v>
      </c>
      <c r="T67" s="69" t="e">
        <f>'січень 2026'!T67+'лютий 2026'!T67+'березень 2026'!T67+'квітень 2026'!T67+'травень 2026'!#REF!+'червень 2026 '!T67+'липень 2026'!T67+'серпень 2026 '!T67+'вересень 2026'!T67+'жовтень 2026'!T67+'листопад 2026'!T67+'грудень 2026'!T67</f>
        <v>#REF!</v>
      </c>
      <c r="U67" s="69" t="e">
        <f>'січень 2026'!U67+'лютий 2026'!U67+'березень 2026'!U67+'квітень 2026'!U67+'травень 2026'!#REF!+'червень 2026 '!U67+'липень 2026'!U67+'серпень 2026 '!U67+'вересень 2026'!U67+'жовтень 2026'!U67+'листопад 2026'!U67+'грудень 2026'!U67</f>
        <v>#REF!</v>
      </c>
      <c r="V67" s="69" t="e">
        <f>'січень 2026'!V67+'лютий 2026'!V67+'березень 2026'!V67+'квітень 2026'!V67+'травень 2026'!#REF!+'червень 2026 '!V67+'липень 2026'!V67+'серпень 2026 '!V67+'вересень 2026'!V67+'жовтень 2026'!V67+'листопад 2026'!V67+'грудень 2026'!V67</f>
        <v>#REF!</v>
      </c>
      <c r="W67" s="50" t="e">
        <f>SUM(D67:V67)</f>
        <v>#REF!</v>
      </c>
    </row>
    <row r="68" spans="1:27" x14ac:dyDescent="0.3">
      <c r="A68" s="79"/>
      <c r="B68" s="88"/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7"/>
    </row>
    <row r="69" spans="1:27" x14ac:dyDescent="0.3">
      <c r="A69" s="79"/>
      <c r="B69" s="88"/>
      <c r="C69" s="4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50"/>
    </row>
    <row r="70" spans="1:27" x14ac:dyDescent="0.3">
      <c r="A70" s="89"/>
      <c r="B70" s="90"/>
      <c r="C70" s="4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50"/>
    </row>
    <row r="71" spans="1:27" x14ac:dyDescent="0.3">
      <c r="A71" s="91"/>
      <c r="B71" s="91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7"/>
    </row>
    <row r="72" spans="1:27" ht="14.4" x14ac:dyDescent="0.3">
      <c r="A72" s="89"/>
      <c r="B72" s="92"/>
      <c r="C72" s="63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7"/>
    </row>
    <row r="73" spans="1:27" x14ac:dyDescent="0.3">
      <c r="A73" s="91"/>
      <c r="B73" s="91"/>
      <c r="C73" s="4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7"/>
    </row>
    <row r="74" spans="1:27" x14ac:dyDescent="0.3">
      <c r="A74" s="93"/>
      <c r="B74" s="94"/>
      <c r="C74" s="4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7"/>
    </row>
    <row r="75" spans="1:27" ht="14.4" x14ac:dyDescent="0.3">
      <c r="A75" s="82"/>
      <c r="B75" s="81"/>
      <c r="C75" s="76"/>
      <c r="D75" s="76"/>
      <c r="E75" s="76"/>
      <c r="F75" s="76"/>
      <c r="G75" s="76"/>
      <c r="H75" s="76"/>
      <c r="I75" s="76"/>
      <c r="J75" s="76"/>
      <c r="K75" s="76"/>
      <c r="L75" s="75"/>
      <c r="M75" s="75"/>
      <c r="N75" s="75"/>
      <c r="O75" s="75"/>
      <c r="P75" s="76"/>
      <c r="Q75" s="76"/>
      <c r="R75" s="76"/>
      <c r="S75" s="76"/>
      <c r="T75" s="76"/>
      <c r="U75" s="76"/>
      <c r="V75" s="76"/>
      <c r="W75" s="76"/>
    </row>
    <row r="76" spans="1:27" x14ac:dyDescent="0.3">
      <c r="A76" s="79"/>
      <c r="B76" s="79"/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7"/>
    </row>
    <row r="77" spans="1:27" x14ac:dyDescent="0.3">
      <c r="A77" s="87"/>
      <c r="B77" s="81"/>
      <c r="C77" s="50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50"/>
    </row>
    <row r="78" spans="1:27" x14ac:dyDescent="0.3">
      <c r="A78" s="79"/>
      <c r="B78" s="79"/>
      <c r="C78" s="4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6"/>
    </row>
    <row r="79" spans="1:27" x14ac:dyDescent="0.3">
      <c r="A79" s="95"/>
      <c r="B79" s="85"/>
      <c r="C79" s="64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56"/>
      <c r="Y79" s="35"/>
    </row>
    <row r="80" spans="1:27" x14ac:dyDescent="0.3">
      <c r="A80" s="79"/>
      <c r="B80" s="7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</row>
    <row r="81" spans="1:27" s="24" customFormat="1" ht="14.4" x14ac:dyDescent="0.3">
      <c r="A81" s="41"/>
      <c r="B81" s="41"/>
      <c r="C81" s="30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29"/>
      <c r="T81" s="29"/>
      <c r="U81" s="29"/>
      <c r="V81" s="29"/>
      <c r="W81" s="31"/>
      <c r="X81" s="30"/>
      <c r="Y81" s="30"/>
      <c r="Z81" s="30"/>
      <c r="AA81" s="30"/>
    </row>
    <row r="85" spans="1:27" x14ac:dyDescent="0.3">
      <c r="J85" s="28"/>
      <c r="N85" s="28"/>
    </row>
    <row r="86" spans="1:27" x14ac:dyDescent="0.3">
      <c r="J86" s="28"/>
      <c r="N86" s="28"/>
    </row>
    <row r="87" spans="1:27" x14ac:dyDescent="0.3">
      <c r="J87" s="28"/>
    </row>
  </sheetData>
  <mergeCells count="4">
    <mergeCell ref="B1:C1"/>
    <mergeCell ref="D2:U2"/>
    <mergeCell ref="D3:U3"/>
    <mergeCell ref="A8:B8"/>
  </mergeCells>
  <pageMargins left="0.31496062992125984" right="0.31496062992125984" top="0.35433070866141736" bottom="0.35433070866141736" header="0.31496062992125984" footer="0.31496062992125984"/>
  <pageSetup paperSize="9" scale="8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січень 2026</vt:lpstr>
      <vt:lpstr>лютий 2026</vt:lpstr>
      <vt:lpstr>березень 2026</vt:lpstr>
      <vt:lpstr>квітень 2026</vt:lpstr>
      <vt:lpstr>травень 2026</vt:lpstr>
      <vt:lpstr>червень 2026 </vt:lpstr>
      <vt:lpstr>липень 2026</vt:lpstr>
      <vt:lpstr>серпень 2026 </vt:lpstr>
      <vt:lpstr>вересень 2026</vt:lpstr>
      <vt:lpstr>жовтень 2026</vt:lpstr>
      <vt:lpstr>листопад 2026</vt:lpstr>
      <vt:lpstr>грудень 2026</vt:lpstr>
      <vt:lpstr>рік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2026-04-09T06:11:41Z</cp:lastPrinted>
  <dcterms:created xsi:type="dcterms:W3CDTF">2025-02-21T08:22:53Z</dcterms:created>
  <dcterms:modified xsi:type="dcterms:W3CDTF">2026-06-11T12:00:23Z</dcterms:modified>
</cp:coreProperties>
</file>